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P:\Mikešová\Smlouvy a objednávky\Smlouvy\2024\Lékárna + ordinace\Dodatek č. 1\"/>
    </mc:Choice>
  </mc:AlternateContent>
  <xr:revisionPtr revIDLastSave="0" documentId="13_ncr:1_{AD86675F-72F1-477F-B14F-8B3D57D686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Kalkulace" sheetId="1" r:id="rId1"/>
    <sheet name="List1" sheetId="2" r:id="rId2"/>
  </sheets>
  <definedNames>
    <definedName name="Jiné">Kalkulace!#REF!</definedName>
    <definedName name="Mezisoučet">Položky[[#Totals],[Cena celkem]]</definedName>
    <definedName name="NadpisSloupce1">Položky[[#Headers],[Číslo položky]]</definedName>
    <definedName name="_xlnm.Print_Titles" localSheetId="0">Kalkulace!$B:$B,Kalkulace!$5:$5</definedName>
    <definedName name="OblastNadpisuŘádku1..G35">Položky[[#Totals],[Jednotková cena]]</definedName>
    <definedName name="OblastNadpisuSloupce1..B6.1">Kalkulace!$B$6</definedName>
    <definedName name="OblastNadpisuSloupce10..B24.1">Kalkulace!#REF!</definedName>
    <definedName name="OblastNadpisuSloupce11..B26.1">Kalkulace!#REF!</definedName>
    <definedName name="OblastNadpisuSloupce12..B28.1">Kalkulace!#REF!</definedName>
    <definedName name="OblastNadpisuSloupce13..B30.1">Kalkulace!#REF!</definedName>
    <definedName name="OblastNadpisuSloupce14..D33">Kalkulace!$D$15</definedName>
    <definedName name="OblastNadpisuSloupce2..B8.1">Kalkulace!#REF!</definedName>
    <definedName name="OblastNadpisuSloupce3..B10.1">Kalkulace!$B$8</definedName>
    <definedName name="OblastNadpisuSloupce4..B12.1">Kalkulace!$B$10</definedName>
    <definedName name="OblastNadpisuSloupce5..B14.1">Kalkulace!#REF!</definedName>
    <definedName name="OblastNadpisuSloupce6..B16.1">Kalkulace!#REF!</definedName>
    <definedName name="OblastNadpisuSloupce7..B18.1">Kalkulace!#REF!</definedName>
    <definedName name="OblastNadpisuSloupce8..B20.1">Kalkulace!#REF!</definedName>
    <definedName name="OblastNadpisuSloupce9..B22.1">Kalkulace!#REF!</definedName>
    <definedName name="SazbaDaně">Kalkulace!$I$15</definedName>
  </definedNames>
  <calcPr calcId="181029" iterateDelta="1E-4"/>
</workbook>
</file>

<file path=xl/calcChain.xml><?xml version="1.0" encoding="utf-8"?>
<calcChain xmlns="http://schemas.openxmlformats.org/spreadsheetml/2006/main">
  <c r="I12" i="1" l="1"/>
  <c r="I13" i="1"/>
  <c r="I6" i="1"/>
  <c r="I7" i="1"/>
  <c r="I8" i="1"/>
  <c r="I9" i="1"/>
  <c r="I10" i="1"/>
  <c r="I11" i="1"/>
  <c r="I14" i="1" l="1"/>
  <c r="I16" i="1" s="1"/>
  <c r="I17" i="1" s="1"/>
</calcChain>
</file>

<file path=xl/sharedStrings.xml><?xml version="1.0" encoding="utf-8"?>
<sst xmlns="http://schemas.openxmlformats.org/spreadsheetml/2006/main" count="60" uniqueCount="54">
  <si>
    <t>ZÁKAZNÍK</t>
  </si>
  <si>
    <t>DATUM</t>
  </si>
  <si>
    <t>ADRESA</t>
  </si>
  <si>
    <t>MEZISOUČET</t>
  </si>
  <si>
    <t xml:space="preserve">SAZBA DANĚ </t>
  </si>
  <si>
    <t xml:space="preserve">DPH </t>
  </si>
  <si>
    <t xml:space="preserve">CELKEM </t>
  </si>
  <si>
    <t>IČO: 14011158</t>
  </si>
  <si>
    <t>DIČ: CZ14011158</t>
  </si>
  <si>
    <t xml:space="preserve">Tudos Solution s.r.o. </t>
  </si>
  <si>
    <t>Klánovická 591/1, 198 00, Praha 9 Hloubětín</t>
  </si>
  <si>
    <t>+420 724 575 863</t>
  </si>
  <si>
    <t>VYPRACOVAL</t>
  </si>
  <si>
    <t>Ing. David Vacek</t>
  </si>
  <si>
    <t>Zhotovení výrobní dokumentace pro realizaci ocelové konstrukce (zaměření a zakreslení v řádech milimetrů)</t>
  </si>
  <si>
    <t>Dodání ocelových prvků pro nosnou konstrukci přístřešku</t>
  </si>
  <si>
    <t>Svaření nosné konstrukce přístřešku v dílně</t>
  </si>
  <si>
    <t>Zinkování konstrukce vč. manipulace a dopravy do zinkovny</t>
  </si>
  <si>
    <t>Doprava konstrukce nákladním automobilem</t>
  </si>
  <si>
    <t>Montáž nosné konstrukce přístřešku na stavbě</t>
  </si>
  <si>
    <t>Dodávka kotvících materiálů (chemická kotva, závitové tyče, matky, podložky a jiné)</t>
  </si>
  <si>
    <t>Dvojnásobný nátěr konstrukce ve stejném odstínu spodní konstrukce (šedá) vč. dodání barvy</t>
  </si>
  <si>
    <t>Dodávka natěračských drobných materiálů a vybavení (ředidlo, štětce, pásky, igelity a jiné)</t>
  </si>
  <si>
    <t xml:space="preserve">Dodávka polykarbonátových desek na střešní krytinu vč. kotvících prvků </t>
  </si>
  <si>
    <t>Dodávka koncového oplechování střechy a okapnice</t>
  </si>
  <si>
    <t>Montáž střešní krytiny vč. zakončovacích plechů</t>
  </si>
  <si>
    <t>Tmelení a těsnění pomocí silikonu</t>
  </si>
  <si>
    <t>Dodání ocelového stojanu na kola (na zem) - 5 stání pro kola</t>
  </si>
  <si>
    <t>Montáž ocelového stojanu na kola vč. dodání kotvících materiálů (chemická kotva, závitové tyče, matky a jiné)</t>
  </si>
  <si>
    <t>Dodávka stěnových nosičů pro zavěšení dětských kol pod konstrukci střechy - 4ks vč. montáže</t>
  </si>
  <si>
    <t>Úklid a likvidace odpadů</t>
  </si>
  <si>
    <t>Doprava osob a materiálů vč. parkovného</t>
  </si>
  <si>
    <t>Položka</t>
  </si>
  <si>
    <t>Číslo položky</t>
  </si>
  <si>
    <t>Měrná jednotka</t>
  </si>
  <si>
    <t>Množství</t>
  </si>
  <si>
    <t>Jednotková cena</t>
  </si>
  <si>
    <t>Cena celkem</t>
  </si>
  <si>
    <t>david.vacek@tudos-solution.cz</t>
  </si>
  <si>
    <t>km</t>
  </si>
  <si>
    <t>Komentáře k cenové nabídce</t>
  </si>
  <si>
    <t>Doprava materiálu a osob</t>
  </si>
  <si>
    <t>kpl.</t>
  </si>
  <si>
    <t>Mladoboleslavská 515, Praha - Vinoř</t>
  </si>
  <si>
    <t>Městská část - Praha Vinoř</t>
  </si>
  <si>
    <t xml:space="preserve">Celoplošné očištění stávajícího podkladu </t>
  </si>
  <si>
    <t>m2</t>
  </si>
  <si>
    <t xml:space="preserve">Celoplošná aplikace asfaltového penetračního laku </t>
  </si>
  <si>
    <t xml:space="preserve">Dodávka a pokládka asfaltového modifikovaného pásu SKLODEK 40 Standard mineral tl.4mm (s přesahy výška tl.10mm) </t>
  </si>
  <si>
    <t>Dodávka a pokládka desky tepelné izolace Isover Grey 150 – tl.60mm</t>
  </si>
  <si>
    <t xml:space="preserve">Dodávka a montáž separační PE fólie s přesahy min.100mm </t>
  </si>
  <si>
    <t>Dodávka a pokládka anhydritového potěru AE 25 tl.45 – 85mm, po obvodu dilatační pás PE fólie tl.10mm</t>
  </si>
  <si>
    <t>Manipulace s materiálem</t>
  </si>
  <si>
    <t>ZL č. 1 - Stavební úpravy objektu Mladoboleslavská 514, 515 Praha - Vinoř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</si>
</sst>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7" formatCode="#,##0.00\ &quot;Kč&quot;;\-#,##0.00\ &quot;Kč&quot;"/>
    <numFmt numFmtId="164" formatCode="_(* #,##0_);_(* \(#,##0\);_(* &quot;-&quot;_);_(@_)"/>
    <numFmt numFmtId="165" formatCode="[&lt;=99999]###\ ##;##\ ##\ ##"/>
  </numFmts>
  <fonts count="27" x14ac:knownFonts="1">
    <font>
      <sz val="11"/>
      <color theme="3"/>
      <name val="Arial"/>
      <family val="2"/>
      <scheme val="minor"/>
    </font>
    <font>
      <sz val="11"/>
      <color theme="1"/>
      <name val="Arial"/>
      <family val="2"/>
      <scheme val="minor"/>
    </font>
    <font>
      <sz val="9"/>
      <color theme="3"/>
      <name val="Arial"/>
      <family val="2"/>
      <scheme val="minor"/>
    </font>
    <font>
      <sz val="25"/>
      <color theme="4"/>
      <name val="Arial"/>
      <family val="2"/>
      <scheme val="major"/>
    </font>
    <font>
      <sz val="11"/>
      <color theme="3" tint="0.24994659260841701"/>
      <name val="Arial"/>
      <family val="2"/>
      <scheme val="minor"/>
    </font>
    <font>
      <sz val="11"/>
      <color theme="3"/>
      <name val="Arial"/>
      <family val="2"/>
      <scheme val="minor"/>
    </font>
    <font>
      <b/>
      <i/>
      <sz val="11"/>
      <color theme="3"/>
      <name val="Arial"/>
      <family val="2"/>
      <scheme val="minor"/>
    </font>
    <font>
      <b/>
      <sz val="11"/>
      <color theme="3" tint="0.24994659260841701"/>
      <name val="Arial"/>
      <family val="2"/>
      <scheme val="minor"/>
    </font>
    <font>
      <sz val="11"/>
      <color theme="4" tint="-0.24994659260841701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5700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sz val="11"/>
      <color theme="0"/>
      <name val="Arial"/>
      <family val="2"/>
      <scheme val="minor"/>
    </font>
    <font>
      <sz val="25"/>
      <color rgb="FFFFFF00"/>
      <name val="Arial"/>
      <family val="2"/>
      <scheme val="major"/>
    </font>
    <font>
      <sz val="25"/>
      <color theme="7" tint="-0.249977111117893"/>
      <name val="Arial"/>
      <family val="2"/>
      <charset val="238"/>
      <scheme val="major"/>
    </font>
    <font>
      <sz val="11"/>
      <color theme="7" tint="-0.249977111117893"/>
      <name val="Arial"/>
      <family val="2"/>
      <scheme val="minor"/>
    </font>
    <font>
      <sz val="11"/>
      <color theme="3"/>
      <name val="Arial"/>
      <family val="2"/>
      <charset val="238"/>
      <scheme val="minor"/>
    </font>
    <font>
      <sz val="11"/>
      <name val="Arial"/>
      <family val="2"/>
      <scheme val="minor"/>
    </font>
    <font>
      <sz val="10"/>
      <color theme="3"/>
      <name val="Arial"/>
      <family val="2"/>
      <charset val="238"/>
      <scheme val="minor"/>
    </font>
    <font>
      <sz val="10"/>
      <color theme="4" tint="-0.24994659260841701"/>
      <name val="Arial"/>
      <family val="2"/>
      <charset val="238"/>
      <scheme val="minor"/>
    </font>
    <font>
      <sz val="10"/>
      <name val="Arial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lightUp">
        <fgColor theme="3" tint="0.89996032593768116"/>
        <bgColor auto="1"/>
      </patternFill>
    </fill>
    <fill>
      <patternFill patternType="lightUp">
        <fgColor theme="3" tint="0.89996032593768116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3" tint="0.749961851863155"/>
      </bottom>
      <diagonal/>
    </border>
    <border>
      <left/>
      <right/>
      <top/>
      <bottom style="thin">
        <color theme="3" tint="0.749961851863155"/>
      </bottom>
      <diagonal/>
    </border>
    <border>
      <left/>
      <right/>
      <top/>
      <bottom style="hair">
        <color theme="3" tint="0.24994659260841701"/>
      </bottom>
      <diagonal/>
    </border>
    <border>
      <left/>
      <right/>
      <top style="thin">
        <color theme="3" tint="0.749961851863155"/>
      </top>
      <bottom/>
      <diagonal/>
    </border>
    <border>
      <left/>
      <right/>
      <top style="hair">
        <color theme="3" tint="0.24994659260841701"/>
      </top>
      <bottom/>
      <diagonal/>
    </border>
    <border>
      <left/>
      <right/>
      <top style="thin">
        <color theme="3" tint="0.749961851863155"/>
      </top>
      <bottom style="thin">
        <color theme="3" tint="0.74996185186315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ck">
        <color theme="3" tint="0.749961851863155"/>
      </top>
      <bottom style="thin">
        <color theme="3" tint="0.749961851863155"/>
      </bottom>
      <diagonal/>
    </border>
    <border>
      <left/>
      <right/>
      <top style="thin">
        <color theme="3" tint="0.749961851863155"/>
      </top>
      <bottom style="thin">
        <color theme="3" tint="0.749992370372631"/>
      </bottom>
      <diagonal/>
    </border>
  </borders>
  <cellStyleXfs count="56">
    <xf numFmtId="0" fontId="0" fillId="0" borderId="0">
      <alignment horizontal="left" vertical="center" wrapText="1" indent="1"/>
    </xf>
    <xf numFmtId="0" fontId="3" fillId="0" borderId="0"/>
    <xf numFmtId="165" fontId="5" fillId="0" borderId="0" applyFont="0" applyFill="0" applyBorder="0">
      <alignment horizontal="left" vertical="top" wrapText="1"/>
    </xf>
    <xf numFmtId="0" fontId="7" fillId="0" borderId="0" applyNumberFormat="0" applyFill="0" applyProtection="0">
      <alignment horizontal="left" vertical="center" indent="1"/>
    </xf>
    <xf numFmtId="0" fontId="4" fillId="0" borderId="5">
      <alignment horizontal="left" vertical="top" wrapText="1"/>
    </xf>
    <xf numFmtId="0" fontId="4" fillId="0" borderId="0" applyNumberFormat="0" applyFill="0" applyBorder="0" applyProtection="0">
      <alignment horizontal="left" vertical="top" wrapText="1"/>
    </xf>
    <xf numFmtId="0" fontId="4" fillId="0" borderId="0" applyNumberFormat="0" applyFill="0" applyBorder="0" applyProtection="0">
      <alignment horizontal="left" vertical="top" wrapText="1"/>
    </xf>
    <xf numFmtId="1" fontId="2" fillId="0" borderId="0" applyFont="0" applyFill="0" applyBorder="0" applyProtection="0">
      <alignment horizontal="center" vertical="center"/>
    </xf>
    <xf numFmtId="7" fontId="2" fillId="0" borderId="0" applyFont="0" applyFill="0" applyBorder="0" applyProtection="0">
      <alignment horizontal="right" vertical="center" indent="1"/>
    </xf>
    <xf numFmtId="7" fontId="9" fillId="3" borderId="0" applyBorder="0" applyProtection="0">
      <alignment horizontal="right" vertical="center" indent="1"/>
    </xf>
    <xf numFmtId="10" fontId="9" fillId="3" borderId="0" applyBorder="0" applyProtection="0">
      <alignment horizontal="right" vertical="center" indent="1"/>
    </xf>
    <xf numFmtId="0" fontId="4" fillId="0" borderId="4">
      <alignment vertical="top" wrapText="1"/>
    </xf>
    <xf numFmtId="0" fontId="8" fillId="0" borderId="0">
      <alignment horizontal="left" vertical="center"/>
    </xf>
    <xf numFmtId="0" fontId="4" fillId="0" borderId="0">
      <alignment horizontal="left" vertical="top" wrapText="1"/>
    </xf>
    <xf numFmtId="0" fontId="5" fillId="0" borderId="0" applyNumberFormat="0" applyFill="0" applyBorder="0" applyProtection="0">
      <alignment horizontal="left" vertical="center"/>
    </xf>
    <xf numFmtId="0" fontId="6" fillId="2" borderId="0" applyNumberFormat="0" applyProtection="0">
      <alignment horizontal="left" vertical="center" wrapText="1"/>
    </xf>
    <xf numFmtId="0" fontId="5" fillId="0" borderId="0" applyNumberFormat="0" applyFill="0" applyBorder="0" applyProtection="0">
      <alignment horizontal="left" vertical="top" wrapText="1"/>
    </xf>
    <xf numFmtId="14" fontId="5" fillId="0" borderId="0" applyFont="0" applyFill="0" applyBorder="0">
      <alignment horizontal="left" vertical="top"/>
    </xf>
    <xf numFmtId="0" fontId="5" fillId="0" borderId="0" applyNumberFormat="0" applyFont="0" applyFill="0" applyBorder="0">
      <alignment horizontal="center" vertical="center"/>
    </xf>
    <xf numFmtId="14" fontId="5" fillId="0" borderId="0" applyFont="0" applyFill="0" applyBorder="0">
      <alignment horizontal="left" vertical="center"/>
    </xf>
    <xf numFmtId="0" fontId="5" fillId="0" borderId="1" applyNumberFormat="0" applyFill="0" applyAlignment="0" applyProtection="0">
      <alignment vertical="center"/>
    </xf>
    <xf numFmtId="0" fontId="5" fillId="0" borderId="2" applyNumberFormat="0" applyFont="0" applyFill="0" applyAlignment="0">
      <alignment horizontal="left" vertical="center"/>
    </xf>
    <xf numFmtId="164" fontId="5" fillId="0" borderId="0" applyFon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7" applyNumberFormat="0" applyAlignment="0" applyProtection="0"/>
    <xf numFmtId="0" fontId="14" fillId="7" borderId="8" applyNumberFormat="0" applyAlignment="0" applyProtection="0"/>
    <xf numFmtId="0" fontId="15" fillId="0" borderId="9" applyNumberFormat="0" applyFill="0" applyAlignment="0" applyProtection="0"/>
    <xf numFmtId="0" fontId="16" fillId="8" borderId="10" applyNumberFormat="0" applyAlignment="0" applyProtection="0"/>
    <xf numFmtId="0" fontId="17" fillId="0" borderId="0" applyNumberFormat="0" applyFill="0" applyBorder="0" applyAlignment="0" applyProtection="0"/>
    <xf numFmtId="0" fontId="5" fillId="9" borderId="11" applyNumberFormat="0" applyFont="0" applyAlignment="0" applyProtection="0"/>
    <xf numFmtId="0" fontId="18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8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8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8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8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8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40">
    <xf numFmtId="0" fontId="0" fillId="0" borderId="0" xfId="0">
      <alignment horizontal="left" vertical="center" wrapText="1" indent="1"/>
    </xf>
    <xf numFmtId="0" fontId="4" fillId="0" borderId="5" xfId="4">
      <alignment horizontal="left" vertical="top" wrapText="1"/>
    </xf>
    <xf numFmtId="14" fontId="7" fillId="0" borderId="3" xfId="17" applyFont="1" applyBorder="1">
      <alignment horizontal="left" vertical="top"/>
    </xf>
    <xf numFmtId="0" fontId="21" fillId="0" borderId="0" xfId="12" applyFont="1">
      <alignment horizontal="left" vertical="center"/>
    </xf>
    <xf numFmtId="0" fontId="1" fillId="0" borderId="0" xfId="13" applyFont="1">
      <alignment horizontal="left" vertical="top" wrapText="1"/>
    </xf>
    <xf numFmtId="14" fontId="1" fillId="0" borderId="0" xfId="13" applyNumberFormat="1" applyFont="1">
      <alignment horizontal="left" vertical="top" wrapText="1"/>
    </xf>
    <xf numFmtId="0" fontId="21" fillId="0" borderId="0" xfId="18" applyFont="1" applyFill="1" applyBorder="1">
      <alignment horizontal="center" vertical="center"/>
    </xf>
    <xf numFmtId="0" fontId="21" fillId="0" borderId="12" xfId="0" applyFont="1" applyBorder="1" applyAlignment="1">
      <alignment horizontal="left" vertical="center" indent="1"/>
    </xf>
    <xf numFmtId="0" fontId="0" fillId="0" borderId="6" xfId="0" applyBorder="1">
      <alignment horizontal="left" vertical="center" wrapText="1" indent="1"/>
    </xf>
    <xf numFmtId="0" fontId="1" fillId="0" borderId="0" xfId="12" applyFont="1" applyAlignment="1">
      <alignment horizontal="left" vertical="top"/>
    </xf>
    <xf numFmtId="0" fontId="23" fillId="0" borderId="0" xfId="0" applyFont="1" applyAlignment="1">
      <alignment horizontal="left" vertical="center" wrapText="1"/>
    </xf>
    <xf numFmtId="2" fontId="23" fillId="0" borderId="4" xfId="2" applyNumberFormat="1" applyFont="1" applyBorder="1">
      <alignment horizontal="left" vertical="top" wrapText="1"/>
    </xf>
    <xf numFmtId="0" fontId="23" fillId="0" borderId="13" xfId="0" applyFont="1" applyBorder="1" applyAlignment="1">
      <alignment horizontal="left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0" xfId="0" applyFont="1">
      <alignment horizontal="left" vertical="center" wrapText="1" indent="1"/>
    </xf>
    <xf numFmtId="0" fontId="24" fillId="0" borderId="2" xfId="0" applyFont="1" applyBorder="1">
      <alignment horizontal="left" vertical="center" wrapText="1" indent="1"/>
    </xf>
    <xf numFmtId="0" fontId="24" fillId="0" borderId="0" xfId="0" applyFont="1" applyAlignment="1">
      <alignment horizontal="center" vertical="center"/>
    </xf>
    <xf numFmtId="7" fontId="24" fillId="0" borderId="0" xfId="0" applyNumberFormat="1" applyFont="1" applyAlignment="1">
      <alignment horizontal="right" vertical="center" indent="1"/>
    </xf>
    <xf numFmtId="0" fontId="25" fillId="0" borderId="0" xfId="12" applyFont="1" applyAlignment="1">
      <alignment vertical="center"/>
    </xf>
    <xf numFmtId="0" fontId="24" fillId="0" borderId="2" xfId="21" applyFont="1" applyAlignment="1">
      <alignment horizontal="left" vertical="center" wrapText="1" indent="1"/>
    </xf>
    <xf numFmtId="0" fontId="24" fillId="0" borderId="0" xfId="16" applyFont="1">
      <alignment horizontal="left" vertical="top" wrapText="1"/>
    </xf>
    <xf numFmtId="0" fontId="24" fillId="0" borderId="1" xfId="20" applyFont="1" applyAlignment="1">
      <alignment horizontal="left" vertical="center" wrapText="1" indent="1"/>
    </xf>
    <xf numFmtId="10" fontId="24" fillId="3" borderId="2" xfId="10" applyFont="1" applyBorder="1">
      <alignment horizontal="right" vertical="center" indent="1"/>
    </xf>
    <xf numFmtId="7" fontId="24" fillId="3" borderId="2" xfId="9" applyFont="1" applyBorder="1">
      <alignment horizontal="right" vertical="center" indent="1"/>
    </xf>
    <xf numFmtId="7" fontId="24" fillId="3" borderId="1" xfId="9" applyFont="1" applyBorder="1">
      <alignment horizontal="right" vertical="center" inden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7" fontId="22" fillId="0" borderId="0" xfId="8" applyFont="1" applyAlignment="1">
      <alignment horizontal="center" vertical="center"/>
    </xf>
    <xf numFmtId="7" fontId="22" fillId="0" borderId="0" xfId="8" applyFont="1" applyBorder="1" applyAlignment="1">
      <alignment horizontal="center" vertical="center"/>
    </xf>
    <xf numFmtId="0" fontId="26" fillId="0" borderId="0" xfId="12" applyFont="1" applyAlignment="1">
      <alignment vertical="center"/>
    </xf>
    <xf numFmtId="7" fontId="0" fillId="0" borderId="0" xfId="0" applyNumberFormat="1">
      <alignment horizontal="left" vertical="center" wrapText="1" indent="1"/>
    </xf>
    <xf numFmtId="0" fontId="0" fillId="0" borderId="0" xfId="0">
      <alignment horizontal="left" vertical="center" wrapText="1" indent="1"/>
    </xf>
    <xf numFmtId="0" fontId="7" fillId="0" borderId="0" xfId="3">
      <alignment horizontal="left" vertical="center" indent="1"/>
    </xf>
    <xf numFmtId="0" fontId="4" fillId="0" borderId="5" xfId="4">
      <alignment horizontal="left" vertical="top" wrapText="1"/>
    </xf>
    <xf numFmtId="0" fontId="24" fillId="0" borderId="0" xfId="16" applyFont="1">
      <alignment horizontal="left" vertical="top" wrapText="1"/>
    </xf>
    <xf numFmtId="0" fontId="23" fillId="0" borderId="4" xfId="5" applyFont="1" applyBorder="1">
      <alignment horizontal="left" vertical="top" wrapText="1"/>
    </xf>
    <xf numFmtId="0" fontId="23" fillId="0" borderId="4" xfId="11" applyFont="1" applyAlignment="1">
      <alignment horizontal="left" vertical="top" wrapText="1"/>
    </xf>
    <xf numFmtId="0" fontId="23" fillId="0" borderId="6" xfId="11" applyFont="1" applyBorder="1" applyAlignment="1">
      <alignment horizontal="left" vertical="center" wrapText="1"/>
    </xf>
    <xf numFmtId="0" fontId="20" fillId="0" borderId="2" xfId="1" applyFont="1" applyBorder="1" applyAlignment="1">
      <alignment horizontal="center" vertical="center"/>
    </xf>
    <xf numFmtId="0" fontId="19" fillId="0" borderId="2" xfId="1" applyFont="1" applyBorder="1" applyAlignment="1">
      <alignment horizontal="center" vertical="center"/>
    </xf>
  </cellXfs>
  <cellStyles count="56">
    <cellStyle name="20 % – Zvýraznění 1" xfId="33" builtinId="30" customBuiltin="1"/>
    <cellStyle name="20 % – Zvýraznění 2" xfId="37" builtinId="34" customBuiltin="1"/>
    <cellStyle name="20 % – Zvýraznění 3" xfId="41" builtinId="38" customBuiltin="1"/>
    <cellStyle name="20 % – Zvýraznění 4" xfId="45" builtinId="42" customBuiltin="1"/>
    <cellStyle name="20 % – Zvýraznění 5" xfId="49" builtinId="46" customBuiltin="1"/>
    <cellStyle name="20 % – Zvýraznění 6" xfId="53" builtinId="50" customBuiltin="1"/>
    <cellStyle name="40 % – Zvýraznění 1" xfId="34" builtinId="31" customBuiltin="1"/>
    <cellStyle name="40 % – Zvýraznění 2" xfId="38" builtinId="35" customBuiltin="1"/>
    <cellStyle name="40 % – Zvýraznění 3" xfId="42" builtinId="39" customBuiltin="1"/>
    <cellStyle name="40 % – Zvýraznění 4" xfId="46" builtinId="43" customBuiltin="1"/>
    <cellStyle name="40 % – Zvýraznění 5" xfId="50" builtinId="47" customBuiltin="1"/>
    <cellStyle name="40 % – Zvýraznění 6" xfId="54" builtinId="51" customBuiltin="1"/>
    <cellStyle name="60 % – Zvýraznění 1" xfId="35" builtinId="32" customBuiltin="1"/>
    <cellStyle name="60 % – Zvýraznění 2" xfId="39" builtinId="36" customBuiltin="1"/>
    <cellStyle name="60 % – Zvýraznění 3" xfId="43" builtinId="40" customBuiltin="1"/>
    <cellStyle name="60 % – Zvýraznění 4" xfId="47" builtinId="44" customBuiltin="1"/>
    <cellStyle name="60 % – Zvýraznění 5" xfId="51" builtinId="48" customBuiltin="1"/>
    <cellStyle name="60 % – Zvýraznění 6" xfId="55" builtinId="52" customBuiltin="1"/>
    <cellStyle name="Celkem" xfId="20" builtinId="25" customBuiltin="1"/>
    <cellStyle name="Čárka" xfId="7" builtinId="3" customBuiltin="1"/>
    <cellStyle name="Čárky bez des. míst" xfId="22" builtinId="6" customBuiltin="1"/>
    <cellStyle name="Datum" xfId="17" xr:uid="{00000000-0005-0000-0000-000005000000}"/>
    <cellStyle name="Datum splatnosti" xfId="19" xr:uid="{00000000-0005-0000-0000-000006000000}"/>
    <cellStyle name="Dolní ohraničení" xfId="21" xr:uid="{00000000-0005-0000-0000-000000000000}"/>
    <cellStyle name="Hypertextový odkaz" xfId="5" builtinId="8" customBuiltin="1"/>
    <cellStyle name="Kontrolní buňka" xfId="29" builtinId="23" customBuiltin="1"/>
    <cellStyle name="Měna" xfId="8" builtinId="4" customBuiltin="1"/>
    <cellStyle name="Měny bez des. míst" xfId="9" builtinId="7" customBuiltin="1"/>
    <cellStyle name="Nadpis 1" xfId="11" builtinId="16" customBuiltin="1"/>
    <cellStyle name="Nadpis 2" xfId="12" builtinId="17" customBuiltin="1"/>
    <cellStyle name="Nadpis 3" xfId="13" builtinId="18" customBuiltin="1"/>
    <cellStyle name="Nadpis 4" xfId="14" builtinId="19" customBuiltin="1"/>
    <cellStyle name="Název" xfId="1" builtinId="15" customBuiltin="1"/>
    <cellStyle name="Neutrální" xfId="25" builtinId="28" customBuiltin="1"/>
    <cellStyle name="Normální" xfId="0" builtinId="0" customBuiltin="1"/>
    <cellStyle name="Podepište tady" xfId="3" xr:uid="{00000000-0005-0000-0000-000012000000}"/>
    <cellStyle name="Podpis" xfId="4" xr:uid="{00000000-0005-0000-0000-000013000000}"/>
    <cellStyle name="Použitý hypertextový odkaz" xfId="6" builtinId="9" customBuiltin="1"/>
    <cellStyle name="Poznámka" xfId="31" builtinId="10" customBuiltin="1"/>
    <cellStyle name="Procenta" xfId="10" builtinId="5" customBuiltin="1"/>
    <cellStyle name="Propojená buňka" xfId="28" builtinId="24" customBuiltin="1"/>
    <cellStyle name="Správně" xfId="23" builtinId="26" customBuiltin="1"/>
    <cellStyle name="Špatně" xfId="24" builtinId="27" customBuiltin="1"/>
    <cellStyle name="Telefon" xfId="2" xr:uid="{00000000-0005-0000-0000-000011000000}"/>
    <cellStyle name="Text upozornění" xfId="30" builtinId="11" customBuiltin="1"/>
    <cellStyle name="Vstup" xfId="15" builtinId="20" customBuiltin="1"/>
    <cellStyle name="Výpočet" xfId="27" builtinId="22" customBuiltin="1"/>
    <cellStyle name="Výstup" xfId="26" builtinId="21" customBuiltin="1"/>
    <cellStyle name="Vysvětlující text" xfId="16" builtinId="53" customBuiltin="1"/>
    <cellStyle name="Záhlaví tabulky zarovnaná na střed" xfId="18" xr:uid="{00000000-0005-0000-0000-000001000000}"/>
    <cellStyle name="Zvýraznění 1" xfId="32" builtinId="29" customBuiltin="1"/>
    <cellStyle name="Zvýraznění 2" xfId="36" builtinId="33" customBuiltin="1"/>
    <cellStyle name="Zvýraznění 3" xfId="40" builtinId="37" customBuiltin="1"/>
    <cellStyle name="Zvýraznění 4" xfId="44" builtinId="41" customBuiltin="1"/>
    <cellStyle name="Zvýraznění 5" xfId="48" builtinId="45" customBuiltin="1"/>
    <cellStyle name="Zvýraznění 6" xfId="52" builtinId="49" customBuiltin="1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family val="2"/>
        <charset val="238"/>
        <scheme val="minor"/>
      </font>
      <numFmt numFmtId="11" formatCode="#,##0.00\ &quot;Kč&quot;;\-#,##0.00\ &quot;Kč&quot;"/>
      <alignment horizontal="right" vertical="center" textRotation="0" wrapText="0" indent="1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name val="Arial"/>
        <family val="2"/>
        <charset val="238"/>
        <scheme val="minor"/>
      </font>
      <numFmt numFmtId="11" formatCode="#,##0.00\ &quot;Kč&quot;;\-#,##0.00\ &quot;Kč&quot;"/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family val="2"/>
        <charset val="238"/>
        <scheme val="minor"/>
      </font>
      <border diagonalUp="0" diagonalDown="0" outline="0">
        <left/>
        <right/>
        <top/>
        <bottom style="thin">
          <color theme="3" tint="0.749961851863155"/>
        </bottom>
      </border>
    </dxf>
    <dxf>
      <font>
        <b val="0"/>
        <strike val="0"/>
        <outline val="0"/>
        <shadow val="0"/>
        <u val="none"/>
        <vertAlign val="baseline"/>
        <sz val="11"/>
        <name val="Arial"/>
        <family val="2"/>
        <charset val="238"/>
        <scheme val="minor"/>
      </font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family val="2"/>
        <charset val="23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Arial"/>
        <family val="2"/>
        <charset val="238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family val="2"/>
        <charset val="23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Arial"/>
        <family val="2"/>
        <charset val="238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family val="2"/>
        <charset val="238"/>
        <scheme val="minor"/>
      </font>
    </dxf>
    <dxf>
      <font>
        <b val="0"/>
        <strike val="0"/>
        <outline val="0"/>
        <shadow val="0"/>
        <u val="none"/>
        <vertAlign val="baseline"/>
        <sz val="11"/>
        <name val="Arial"/>
        <family val="2"/>
        <charset val="238"/>
        <scheme val="minor"/>
      </font>
      <alignment horizontal="left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Arial"/>
        <family val="2"/>
        <charset val="238"/>
        <scheme val="minor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name val="Arial"/>
        <family val="2"/>
        <charset val="238"/>
        <scheme val="minor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7" tint="-0.249977111117893"/>
        <name val="Arial"/>
        <family val="2"/>
        <scheme val="minor"/>
      </font>
    </dxf>
    <dxf>
      <font>
        <b/>
        <i val="0"/>
      </font>
      <fill>
        <patternFill patternType="lightUp">
          <fgColor theme="3" tint="0.89996032593768116"/>
        </patternFill>
      </fill>
      <border>
        <bottom style="thin">
          <color theme="3" tint="0.749961851863155"/>
        </bottom>
      </border>
    </dxf>
    <dxf>
      <fill>
        <patternFill patternType="none">
          <bgColor auto="1"/>
        </patternFill>
      </fill>
    </dxf>
    <dxf>
      <font>
        <b/>
        <i val="0"/>
      </font>
      <fill>
        <patternFill patternType="lightUp">
          <fgColor theme="3" tint="0.89996032593768116"/>
        </patternFill>
      </fill>
    </dxf>
    <dxf>
      <font>
        <b/>
        <i val="0"/>
      </font>
    </dxf>
    <dxf>
      <font>
        <b val="0"/>
        <i val="0"/>
      </font>
      <fill>
        <patternFill patternType="solid">
          <fgColor theme="0"/>
        </patternFill>
      </fill>
      <border>
        <left/>
        <right/>
        <bottom/>
        <vertical/>
        <horizontal/>
      </border>
    </dxf>
    <dxf>
      <font>
        <b val="0"/>
        <i val="0"/>
        <color theme="4" tint="-0.24994659260841701"/>
      </font>
      <border>
        <left style="thin">
          <color theme="3" tint="0.749961851863155"/>
        </left>
        <right style="thin">
          <color theme="3" tint="0.749961851863155"/>
        </right>
        <top style="thick">
          <color theme="3" tint="0.749961851863155"/>
        </top>
        <bottom style="thin">
          <color theme="3" tint="0.749961851863155"/>
        </bottom>
      </border>
    </dxf>
    <dxf>
      <border>
        <left style="thin">
          <color theme="3" tint="0.749961851863155"/>
        </left>
        <right style="thin">
          <color theme="3" tint="0.749961851863155"/>
        </right>
        <top style="thin">
          <color theme="3" tint="0.749961851863155"/>
        </top>
        <bottom style="thin">
          <color theme="3" tint="0.749961851863155"/>
        </bottom>
        <horizontal style="thin">
          <color theme="3" tint="0.749961851863155"/>
        </horizontal>
      </border>
    </dxf>
  </dxfs>
  <tableStyles count="1" defaultTableStyle="Kalkulace konstrukce" defaultPivotStyle="PivotStyleLight7">
    <tableStyle name="Kalkulace konstrukce" pivot="0" count="7" xr9:uid="{00000000-0011-0000-FFFF-FFFF00000000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lastHeaderCell" dxfId="14"/>
      <tableStyleElement type="lastTotalCell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0</xdr:row>
      <xdr:rowOff>238124</xdr:rowOff>
    </xdr:from>
    <xdr:to>
      <xdr:col>2</xdr:col>
      <xdr:colOff>95251</xdr:colOff>
      <xdr:row>3</xdr:row>
      <xdr:rowOff>12699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CB6EE814-254C-64A3-E522-D3A5BC499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1" y="238124"/>
          <a:ext cx="2413000" cy="9969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Položky" displayName="Položky" ref="D5:I14" totalsRowCount="1" headerRowDxfId="12">
  <autoFilter ref="D5:I13" xr:uid="{00000000-0009-0000-0100-000002000000}"/>
  <tableColumns count="6">
    <tableColumn id="1" xr3:uid="{00000000-0010-0000-0000-000001000000}" name="Číslo položky" dataDxfId="11" totalsRowDxfId="10"/>
    <tableColumn id="2" xr3:uid="{00000000-0010-0000-0000-000002000000}" name="Položka" dataDxfId="9" totalsRowDxfId="8"/>
    <tableColumn id="5" xr3:uid="{40E594F8-50B8-416A-984E-FFD9F21DC576}" name="Množství" dataDxfId="7" totalsRowDxfId="6"/>
    <tableColumn id="7" xr3:uid="{1C1E2851-E60E-4E1A-A350-6E74298ABA9A}" name="Měrná jednotka" dataDxfId="5" totalsRowDxfId="4"/>
    <tableColumn id="3" xr3:uid="{00000000-0010-0000-0000-000003000000}" name="Jednotková cena" totalsRowLabel="MEZISOUČET" dataDxfId="3" totalsRowDxfId="2"/>
    <tableColumn id="4" xr3:uid="{00000000-0010-0000-0000-000004000000}" name="Cena celkem" totalsRowFunction="sum" dataDxfId="1" totalsRowDxfId="0">
      <calculatedColumnFormula>Položky[[#This Row],[Množství]]*Položky[[#This Row],[Jednotková cena]]</calculatedColumnFormula>
    </tableColumn>
  </tableColumns>
  <tableStyleInfo name="Kalkulace konstrukce" showFirstColumn="1" showLastColumn="1" showRowStripes="1" showColumnStripes="0"/>
  <extLst>
    <ext xmlns:x14="http://schemas.microsoft.com/office/spreadsheetml/2009/9/main" uri="{504A1905-F514-4f6f-8877-14C23A59335A}">
      <x14:table altTextSummary="Do této tabulky zadejte množství, popis a jednotkovou cenu. Částky se počítají automaticky."/>
    </ext>
  </extLst>
</table>
</file>

<file path=xl/theme/theme1.xml><?xml version="1.0" encoding="utf-8"?>
<a:theme xmlns:a="http://schemas.openxmlformats.org/drawingml/2006/main" name="Office Theme">
  <a:themeElements>
    <a:clrScheme name="Construction Proposal">
      <a:dk1>
        <a:sysClr val="windowText" lastClr="000000"/>
      </a:dk1>
      <a:lt1>
        <a:sysClr val="window" lastClr="FFFFFF"/>
      </a:lt1>
      <a:dk2>
        <a:srgbClr val="3F3122"/>
      </a:dk2>
      <a:lt2>
        <a:srgbClr val="F1F6F8"/>
      </a:lt2>
      <a:accent1>
        <a:srgbClr val="E54A41"/>
      </a:accent1>
      <a:accent2>
        <a:srgbClr val="4F8BA6"/>
      </a:accent2>
      <a:accent3>
        <a:srgbClr val="FC9F23"/>
      </a:accent3>
      <a:accent4>
        <a:srgbClr val="5E8C42"/>
      </a:accent4>
      <a:accent5>
        <a:srgbClr val="F9C73D"/>
      </a:accent5>
      <a:accent6>
        <a:srgbClr val="83406A"/>
      </a:accent6>
      <a:hlink>
        <a:srgbClr val="4F8BA6"/>
      </a:hlink>
      <a:folHlink>
        <a:srgbClr val="83406A"/>
      </a:folHlink>
    </a:clrScheme>
    <a:fontScheme name="199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avid.vacek@tudos-solution.cz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B1:L21"/>
  <sheetViews>
    <sheetView showGridLines="0" tabSelected="1" zoomScale="80" zoomScaleNormal="80" workbookViewId="0">
      <selection activeCell="D15" sqref="D15"/>
    </sheetView>
  </sheetViews>
  <sheetFormatPr defaultRowHeight="30" customHeight="1" x14ac:dyDescent="0.2"/>
  <cols>
    <col min="1" max="1" width="2.625" customWidth="1"/>
    <col min="2" max="2" width="30.25" bestFit="1" customWidth="1"/>
    <col min="3" max="3" width="2.625" customWidth="1"/>
    <col min="4" max="4" width="18.625" customWidth="1"/>
    <col min="5" max="5" width="77.625" bestFit="1" customWidth="1"/>
    <col min="6" max="7" width="18.875" customWidth="1"/>
    <col min="8" max="8" width="20.375" bestFit="1" customWidth="1"/>
    <col min="9" max="9" width="17" bestFit="1" customWidth="1"/>
    <col min="10" max="10" width="2.625" customWidth="1"/>
    <col min="12" max="12" width="13.5" bestFit="1" customWidth="1"/>
  </cols>
  <sheetData>
    <row r="1" spans="2:12" ht="57.75" customHeight="1" x14ac:dyDescent="0.2">
      <c r="B1" s="31"/>
      <c r="D1" s="38" t="s">
        <v>53</v>
      </c>
      <c r="E1" s="39"/>
      <c r="F1" s="39"/>
      <c r="G1" s="39"/>
      <c r="H1" s="39"/>
      <c r="I1" s="39"/>
    </row>
    <row r="2" spans="2:12" ht="18" customHeight="1" x14ac:dyDescent="0.2">
      <c r="B2" s="31"/>
      <c r="D2" s="12" t="s">
        <v>9</v>
      </c>
      <c r="E2" s="37" t="s">
        <v>10</v>
      </c>
      <c r="F2" s="37"/>
      <c r="G2" s="37"/>
      <c r="H2" s="37"/>
      <c r="I2" s="37"/>
    </row>
    <row r="3" spans="2:12" ht="20.65" customHeight="1" x14ac:dyDescent="0.2">
      <c r="B3" s="31"/>
      <c r="D3" s="10" t="s">
        <v>7</v>
      </c>
      <c r="E3" s="10" t="s">
        <v>8</v>
      </c>
      <c r="F3" s="10"/>
      <c r="G3" s="10"/>
      <c r="H3" s="10"/>
      <c r="I3" s="10"/>
    </row>
    <row r="4" spans="2:12" ht="46.5" customHeight="1" thickBot="1" x14ac:dyDescent="0.25">
      <c r="B4" s="31"/>
      <c r="D4" s="11" t="s">
        <v>11</v>
      </c>
      <c r="E4" s="35" t="s">
        <v>38</v>
      </c>
      <c r="F4" s="35"/>
      <c r="G4" s="35"/>
      <c r="H4" s="36"/>
      <c r="I4" s="36"/>
    </row>
    <row r="5" spans="2:12" ht="15" thickTop="1" x14ac:dyDescent="0.2">
      <c r="B5" s="31"/>
      <c r="D5" s="7" t="s">
        <v>33</v>
      </c>
      <c r="E5" s="6" t="s">
        <v>32</v>
      </c>
      <c r="F5" s="6" t="s">
        <v>35</v>
      </c>
      <c r="G5" s="6" t="s">
        <v>34</v>
      </c>
      <c r="H5" s="6" t="s">
        <v>36</v>
      </c>
      <c r="I5" s="6" t="s">
        <v>37</v>
      </c>
    </row>
    <row r="6" spans="2:12" ht="27.4" customHeight="1" x14ac:dyDescent="0.2">
      <c r="B6" s="3" t="s">
        <v>0</v>
      </c>
      <c r="D6" s="13">
        <v>1</v>
      </c>
      <c r="E6" s="26" t="s">
        <v>45</v>
      </c>
      <c r="F6" s="25">
        <v>70.94</v>
      </c>
      <c r="G6" s="25" t="s">
        <v>46</v>
      </c>
      <c r="H6" s="28">
        <v>15</v>
      </c>
      <c r="I6" s="27">
        <f>Položky[[#This Row],[Množství]]*Položky[[#This Row],[Jednotková cena]]</f>
        <v>1064.0999999999999</v>
      </c>
      <c r="L6" s="30"/>
    </row>
    <row r="7" spans="2:12" ht="30" customHeight="1" x14ac:dyDescent="0.2">
      <c r="B7" s="5" t="s">
        <v>44</v>
      </c>
      <c r="D7" s="13">
        <v>2</v>
      </c>
      <c r="E7" s="26" t="s">
        <v>47</v>
      </c>
      <c r="F7" s="25">
        <v>70.94</v>
      </c>
      <c r="G7" s="25" t="s">
        <v>46</v>
      </c>
      <c r="H7" s="28">
        <v>120</v>
      </c>
      <c r="I7" s="27">
        <f>Položky[[#This Row],[Množství]]*Položky[[#This Row],[Jednotková cena]]</f>
        <v>8512.7999999999993</v>
      </c>
      <c r="L7" s="30"/>
    </row>
    <row r="8" spans="2:12" ht="30" customHeight="1" x14ac:dyDescent="0.2">
      <c r="B8" s="3" t="s">
        <v>1</v>
      </c>
      <c r="D8" s="13">
        <v>3</v>
      </c>
      <c r="E8" s="26" t="s">
        <v>48</v>
      </c>
      <c r="F8" s="25">
        <v>73.94</v>
      </c>
      <c r="G8" s="25" t="s">
        <v>46</v>
      </c>
      <c r="H8" s="28">
        <v>260</v>
      </c>
      <c r="I8" s="27">
        <f>Položky[[#This Row],[Množství]]*Položky[[#This Row],[Jednotková cena]]</f>
        <v>19224.399999999998</v>
      </c>
      <c r="L8" s="30"/>
    </row>
    <row r="9" spans="2:12" ht="30" customHeight="1" x14ac:dyDescent="0.2">
      <c r="B9" s="5">
        <v>45609</v>
      </c>
      <c r="D9" s="13">
        <v>4</v>
      </c>
      <c r="E9" s="26" t="s">
        <v>49</v>
      </c>
      <c r="F9" s="25">
        <v>70.94</v>
      </c>
      <c r="G9" s="25" t="s">
        <v>46</v>
      </c>
      <c r="H9" s="28">
        <v>210</v>
      </c>
      <c r="I9" s="27">
        <f>Položky[[#This Row],[Množství]]*Položky[[#This Row],[Jednotková cena]]</f>
        <v>14897.4</v>
      </c>
      <c r="L9" s="30"/>
    </row>
    <row r="10" spans="2:12" ht="30" customHeight="1" x14ac:dyDescent="0.2">
      <c r="B10" s="3" t="s">
        <v>2</v>
      </c>
      <c r="D10" s="13">
        <v>5</v>
      </c>
      <c r="E10" s="26" t="s">
        <v>50</v>
      </c>
      <c r="F10" s="25">
        <v>70.94</v>
      </c>
      <c r="G10" s="25" t="s">
        <v>46</v>
      </c>
      <c r="H10" s="28">
        <v>65</v>
      </c>
      <c r="I10" s="27">
        <f>Položky[[#This Row],[Množství]]*Položky[[#This Row],[Jednotková cena]]</f>
        <v>4611.0999999999995</v>
      </c>
      <c r="L10" s="30"/>
    </row>
    <row r="11" spans="2:12" ht="30" customHeight="1" x14ac:dyDescent="0.2">
      <c r="B11" s="4" t="s">
        <v>43</v>
      </c>
      <c r="D11" s="13">
        <v>6</v>
      </c>
      <c r="E11" s="26" t="s">
        <v>51</v>
      </c>
      <c r="F11" s="25">
        <v>70.94</v>
      </c>
      <c r="G11" s="25" t="s">
        <v>46</v>
      </c>
      <c r="H11" s="28">
        <v>810</v>
      </c>
      <c r="I11" s="27">
        <f>Položky[[#This Row],[Množství]]*Položky[[#This Row],[Jednotková cena]]</f>
        <v>57461.4</v>
      </c>
      <c r="L11" s="30"/>
    </row>
    <row r="12" spans="2:12" ht="30" customHeight="1" x14ac:dyDescent="0.2">
      <c r="B12" s="3" t="s">
        <v>12</v>
      </c>
      <c r="D12" s="13">
        <v>7</v>
      </c>
      <c r="E12" s="26" t="s">
        <v>52</v>
      </c>
      <c r="F12" s="25">
        <v>1</v>
      </c>
      <c r="G12" s="25" t="s">
        <v>42</v>
      </c>
      <c r="H12" s="28">
        <v>1500</v>
      </c>
      <c r="I12" s="27">
        <f>Položky[[#This Row],[Množství]]*Položky[[#This Row],[Jednotková cena]]</f>
        <v>1500</v>
      </c>
      <c r="L12" s="30"/>
    </row>
    <row r="13" spans="2:12" ht="30" customHeight="1" x14ac:dyDescent="0.2">
      <c r="B13" s="9" t="s">
        <v>13</v>
      </c>
      <c r="D13" s="13">
        <v>8</v>
      </c>
      <c r="E13" s="26" t="s">
        <v>41</v>
      </c>
      <c r="F13" s="25">
        <v>60</v>
      </c>
      <c r="G13" s="25" t="s">
        <v>39</v>
      </c>
      <c r="H13" s="28">
        <v>22</v>
      </c>
      <c r="I13" s="27">
        <f>Položky[[#This Row],[Množství]]*Položky[[#This Row],[Jednotková cena]]</f>
        <v>1320</v>
      </c>
    </row>
    <row r="14" spans="2:12" ht="30" customHeight="1" x14ac:dyDescent="0.2">
      <c r="D14" s="16"/>
      <c r="E14" s="14"/>
      <c r="F14" s="14"/>
      <c r="G14" s="14"/>
      <c r="H14" s="15" t="s">
        <v>3</v>
      </c>
      <c r="I14" s="17">
        <f>SUBTOTAL(109,Položky[Cena celkem])</f>
        <v>108591.2</v>
      </c>
    </row>
    <row r="15" spans="2:12" ht="30" customHeight="1" x14ac:dyDescent="0.2">
      <c r="D15" s="29" t="s">
        <v>40</v>
      </c>
      <c r="E15" s="18"/>
      <c r="F15" s="18"/>
      <c r="G15" s="18"/>
      <c r="H15" s="19" t="s">
        <v>4</v>
      </c>
      <c r="I15" s="22">
        <v>0.21</v>
      </c>
    </row>
    <row r="16" spans="2:12" ht="30" customHeight="1" x14ac:dyDescent="0.2">
      <c r="D16" s="34"/>
      <c r="E16" s="34"/>
      <c r="F16" s="20"/>
      <c r="G16" s="20"/>
      <c r="H16" s="19" t="s">
        <v>5</v>
      </c>
      <c r="I16" s="23">
        <f>IFERROR(Mezisoučet*SazbaDaně, "")</f>
        <v>22804.151999999998</v>
      </c>
    </row>
    <row r="17" spans="4:9" ht="30" customHeight="1" thickBot="1" x14ac:dyDescent="0.25">
      <c r="D17" s="34"/>
      <c r="E17" s="34"/>
      <c r="F17" s="20"/>
      <c r="G17" s="20"/>
      <c r="H17" s="21" t="s">
        <v>6</v>
      </c>
      <c r="I17" s="24">
        <f>Položky[[#Totals],[Cena celkem]]+I16</f>
        <v>131395.35199999998</v>
      </c>
    </row>
    <row r="18" spans="4:9" ht="30" customHeight="1" thickTop="1" x14ac:dyDescent="0.2">
      <c r="D18" s="34"/>
      <c r="E18" s="34"/>
      <c r="F18" s="20"/>
      <c r="G18" s="20"/>
      <c r="H18" s="14"/>
      <c r="I18" s="14"/>
    </row>
    <row r="19" spans="4:9" ht="30" customHeight="1" x14ac:dyDescent="0.2">
      <c r="D19" s="32"/>
      <c r="E19" s="32"/>
      <c r="F19" s="32"/>
      <c r="G19" s="32"/>
      <c r="H19" s="32"/>
      <c r="I19" s="32"/>
    </row>
    <row r="20" spans="4:9" ht="30" customHeight="1" x14ac:dyDescent="0.2">
      <c r="D20" s="31"/>
      <c r="E20" s="31"/>
      <c r="F20" s="31"/>
      <c r="G20" s="31"/>
      <c r="H20" s="31"/>
      <c r="I20" s="2"/>
    </row>
    <row r="21" spans="4:9" ht="30" customHeight="1" x14ac:dyDescent="0.2">
      <c r="D21" s="33"/>
      <c r="E21" s="33"/>
      <c r="F21" s="33"/>
      <c r="G21" s="33"/>
      <c r="H21" s="33"/>
      <c r="I21" s="1"/>
    </row>
  </sheetData>
  <mergeCells count="8">
    <mergeCell ref="B1:B5"/>
    <mergeCell ref="D19:I19"/>
    <mergeCell ref="D20:H20"/>
    <mergeCell ref="D21:H21"/>
    <mergeCell ref="D16:E18"/>
    <mergeCell ref="E4:I4"/>
    <mergeCell ref="E2:I2"/>
    <mergeCell ref="D1:I1"/>
  </mergeCells>
  <dataValidations count="24">
    <dataValidation allowBlank="1" showInputMessage="1" showErrorMessage="1" prompt="Na tomto listu můžete vytvořit kalkulaci konstrukce. Podrobnosti o konstrukci zadejte do tabulky Položky, která začíná v buňce D4. Do buňky B1 přidejte logo společnosti. Celková splatná částka se vypočítá automaticky." sqref="A1:A2" xr:uid="{00000000-0002-0000-0000-000000000000}"/>
    <dataValidation allowBlank="1" showInputMessage="1" showErrorMessage="1" prompt="V této buňce je název tohoto listu. Do buněk níže zadejte název a adresu společnosti." sqref="D1:D2" xr:uid="{00000000-0002-0000-0000-000001000000}"/>
    <dataValidation allowBlank="1" showInputMessage="1" showErrorMessage="1" prompt="Do buňky níže zadejte jméno zákazníka." sqref="B6" xr:uid="{00000000-0002-0000-0000-000002000000}"/>
    <dataValidation allowBlank="1" showInputMessage="1" showErrorMessage="1" prompt="Do této buňky zadejte číslo kalkulace." sqref="B9" xr:uid="{00000000-0002-0000-0000-000004000000}"/>
    <dataValidation allowBlank="1" showInputMessage="1" showErrorMessage="1" prompt="Do buňky níže zadejte datum." sqref="B8" xr:uid="{00000000-0002-0000-0000-000005000000}"/>
    <dataValidation allowBlank="1" showInputMessage="1" showErrorMessage="1" prompt="Do buňky níže zadejte ulici a číslo domu zákazníka." sqref="B10 B12" xr:uid="{00000000-0002-0000-0000-000007000000}"/>
    <dataValidation allowBlank="1" showInputMessage="1" showErrorMessage="1" prompt="Do sloupce s tímto záhlavím zadejte množství. K vyhledání konkrétních položek použijte filtry v záhlaví." sqref="E5:G5" xr:uid="{00000000-0002-0000-0000-000014000000}"/>
    <dataValidation allowBlank="1" showInputMessage="1" showErrorMessage="1" prompt="Do sloupce s tímto záhlavím zadejte popis." sqref="D5" xr:uid="{FCC379E6-CAE8-423B-B9D1-CD934E66BB18}"/>
    <dataValidation allowBlank="1" showInputMessage="1" showErrorMessage="1" prompt="Do sloupce s tímto záhlavím zadejte jednotkovou cenu." sqref="H5" xr:uid="{00000000-0002-0000-0000-000016000000}"/>
    <dataValidation allowBlank="1" showInputMessage="1" showErrorMessage="1" prompt="Ve sloupci s tímto záhlavím se automaticky počítá částka. Na konci tabulky se automaticky vypočítá mezisoučet." sqref="I5" xr:uid="{00000000-0002-0000-0000-000017000000}"/>
    <dataValidation allowBlank="1" showInputMessage="1" showErrorMessage="1" prompt="Do buňky níže zadejte podmínky kalkulace." sqref="D15" xr:uid="{00000000-0002-0000-0000-000018000000}"/>
    <dataValidation allowBlank="1" showInputMessage="1" showErrorMessage="1" prompt="Do buňky vpravo zadejte sazbu daně." sqref="H15" xr:uid="{00000000-0002-0000-0000-000019000000}"/>
    <dataValidation allowBlank="1" showInputMessage="1" showErrorMessage="1" prompt="Do této buňky zadejte sazbu daně." sqref="I15" xr:uid="{00000000-0002-0000-0000-00001A000000}"/>
    <dataValidation allowBlank="1" showInputMessage="1" showErrorMessage="1" prompt="V buňce vpravo se automaticky počítá částka DPH." sqref="H16" xr:uid="{00000000-0002-0000-0000-00001B000000}"/>
    <dataValidation allowBlank="1" showInputMessage="1" showErrorMessage="1" prompt="V této buňce se automaticky počítá částka DPH." sqref="I16" xr:uid="{00000000-0002-0000-0000-00001C000000}"/>
    <dataValidation allowBlank="1" showInputMessage="1" showErrorMessage="1" prompt="V buňce vpravo se automaticky počítá celková splatná částka." sqref="H17" xr:uid="{00000000-0002-0000-0000-00001F000000}"/>
    <dataValidation allowBlank="1" showInputMessage="1" showErrorMessage="1" prompt="V této buňce se automaticky počítá celková splatná částka." sqref="I17" xr:uid="{00000000-0002-0000-0000-000020000000}"/>
    <dataValidation allowBlank="1" showInputMessage="1" showErrorMessage="1" prompt="Do této buňky zadejte datum podepsání." sqref="I20" xr:uid="{00000000-0002-0000-0000-000021000000}"/>
    <dataValidation allowBlank="1" showInputMessage="1" showErrorMessage="1" prompt="Do této buňky zadejte podmínky kalkulace." sqref="D16" xr:uid="{00000000-0002-0000-0000-000022000000}"/>
    <dataValidation allowBlank="1" showInputMessage="1" showErrorMessage="1" prompt="Do buňky níže zadejte podpis oprávněného zástupce." sqref="D19:I19" xr:uid="{00000000-0002-0000-0000-000023000000}"/>
    <dataValidation allowBlank="1" showInputMessage="1" showErrorMessage="1" prompt="Sem zadejte podpis oprávněného zástupce a do buňky vpravo datum podepsání." sqref="D20:H20" xr:uid="{00000000-0002-0000-0000-000024000000}"/>
    <dataValidation allowBlank="1" showInputMessage="1" showErrorMessage="1" prompt="Do této buňky přidejte logo společnosti a do buněk níže podrobnosti o zákazníkovi." sqref="B1:B5" xr:uid="{00000000-0002-0000-0000-000025000000}"/>
    <dataValidation allowBlank="1" showInputMessage="1" showErrorMessage="1" prompt="Do této buňky zadejte název společnosti." sqref="D2" xr:uid="{00000000-0002-0000-0000-000026000000}"/>
    <dataValidation allowBlank="1" showInputMessage="1" showErrorMessage="1" prompt="Do této buňky zadejte telefonní číslo společnosti." sqref="D4" xr:uid="{00000000-0002-0000-0000-000027000000}"/>
  </dataValidations>
  <hyperlinks>
    <hyperlink ref="E4" r:id="rId1" xr:uid="{F20D1257-FBEB-4396-894C-411B4F9C104F}"/>
  </hyperlinks>
  <printOptions horizontalCentered="1"/>
  <pageMargins left="0.25" right="0.25" top="0.25" bottom="0.25" header="0" footer="0.25"/>
  <pageSetup paperSize="9" scale="55" fitToHeight="0" orientation="landscape" r:id="rId2"/>
  <headerFooter differentFirst="1">
    <oddFooter>Page &amp;P of &amp;N</oddFooter>
  </headerFooter>
  <ignoredErrors>
    <ignoredError sqref="D4" numberStoredAsText="1"/>
  </ignoredErrors>
  <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D4042-3441-4184-BEED-E29751D9C594}">
  <dimension ref="A1:A19"/>
  <sheetViews>
    <sheetView topLeftCell="A17" workbookViewId="0">
      <selection activeCell="A2" sqref="A2:A19"/>
    </sheetView>
  </sheetViews>
  <sheetFormatPr defaultRowHeight="14.25" x14ac:dyDescent="0.2"/>
  <cols>
    <col min="1" max="1" width="8.75" bestFit="1" customWidth="1"/>
  </cols>
  <sheetData>
    <row r="1" spans="1:1" ht="15" thickTop="1" x14ac:dyDescent="0.2">
      <c r="A1" s="7" t="s">
        <v>32</v>
      </c>
    </row>
    <row r="2" spans="1:1" ht="256.5" x14ac:dyDescent="0.2">
      <c r="A2" s="8" t="s">
        <v>14</v>
      </c>
    </row>
    <row r="3" spans="1:1" ht="142.5" x14ac:dyDescent="0.2">
      <c r="A3" s="8" t="s">
        <v>15</v>
      </c>
    </row>
    <row r="4" spans="1:1" ht="99.75" x14ac:dyDescent="0.2">
      <c r="A4" s="8" t="s">
        <v>16</v>
      </c>
    </row>
    <row r="5" spans="1:1" ht="142.5" x14ac:dyDescent="0.2">
      <c r="A5" s="8" t="s">
        <v>17</v>
      </c>
    </row>
    <row r="6" spans="1:1" ht="114" x14ac:dyDescent="0.2">
      <c r="A6" s="8" t="s">
        <v>18</v>
      </c>
    </row>
    <row r="7" spans="1:1" ht="99.75" x14ac:dyDescent="0.2">
      <c r="A7" s="8" t="s">
        <v>19</v>
      </c>
    </row>
    <row r="8" spans="1:1" ht="199.5" x14ac:dyDescent="0.2">
      <c r="A8" s="8" t="s">
        <v>20</v>
      </c>
    </row>
    <row r="9" spans="1:1" ht="213.75" x14ac:dyDescent="0.2">
      <c r="A9" s="8" t="s">
        <v>21</v>
      </c>
    </row>
    <row r="10" spans="1:1" ht="228" x14ac:dyDescent="0.2">
      <c r="A10" s="8" t="s">
        <v>22</v>
      </c>
    </row>
    <row r="11" spans="1:1" ht="171" x14ac:dyDescent="0.2">
      <c r="A11" s="8" t="s">
        <v>23</v>
      </c>
    </row>
    <row r="12" spans="1:1" ht="142.5" x14ac:dyDescent="0.2">
      <c r="A12" s="8" t="s">
        <v>24</v>
      </c>
    </row>
    <row r="13" spans="1:1" ht="99.75" x14ac:dyDescent="0.2">
      <c r="A13" s="8" t="s">
        <v>25</v>
      </c>
    </row>
    <row r="14" spans="1:1" ht="71.25" x14ac:dyDescent="0.2">
      <c r="A14" s="8" t="s">
        <v>26</v>
      </c>
    </row>
    <row r="15" spans="1:1" ht="128.25" x14ac:dyDescent="0.2">
      <c r="A15" s="8" t="s">
        <v>27</v>
      </c>
    </row>
    <row r="16" spans="1:1" ht="256.5" x14ac:dyDescent="0.2">
      <c r="A16" s="8" t="s">
        <v>28</v>
      </c>
    </row>
    <row r="17" spans="1:1" ht="256.5" x14ac:dyDescent="0.2">
      <c r="A17" s="8" t="s">
        <v>29</v>
      </c>
    </row>
    <row r="18" spans="1:1" ht="57" x14ac:dyDescent="0.2">
      <c r="A18" s="8" t="s">
        <v>30</v>
      </c>
    </row>
    <row r="19" spans="1:1" ht="99.75" x14ac:dyDescent="0.2">
      <c r="A19" s="8" t="s">
        <v>31</v>
      </c>
    </row>
  </sheetData>
  <dataValidations count="1">
    <dataValidation allowBlank="1" showInputMessage="1" showErrorMessage="1" prompt="Do sloupce s tímto záhlavím zadejte popis." sqref="A1" xr:uid="{0A2B13C8-C9D5-4E0E-979D-C406376BC247}"/>
  </dataValidation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TM03843795</Template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9</vt:i4>
      </vt:variant>
    </vt:vector>
  </HeadingPairs>
  <TitlesOfParts>
    <vt:vector size="11" baseType="lpstr">
      <vt:lpstr>Kalkulace</vt:lpstr>
      <vt:lpstr>List1</vt:lpstr>
      <vt:lpstr>Mezisoučet</vt:lpstr>
      <vt:lpstr>NadpisSloupce1</vt:lpstr>
      <vt:lpstr>Kalkulace!Názvy_tisku</vt:lpstr>
      <vt:lpstr>OblastNadpisuŘádku1..G35</vt:lpstr>
      <vt:lpstr>OblastNadpisuSloupce1..B6.1</vt:lpstr>
      <vt:lpstr>OblastNadpisuSloupce14..D33</vt:lpstr>
      <vt:lpstr>OblastNadpisuSloupce3..B10.1</vt:lpstr>
      <vt:lpstr>OblastNadpisuSloupce4..B12.1</vt:lpstr>
      <vt:lpstr>SazbaDaně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David Vacek</dc:creator>
  <cp:lastModifiedBy>Martina Mikešová</cp:lastModifiedBy>
  <cp:lastPrinted>2023-03-06T10:20:59Z</cp:lastPrinted>
  <dcterms:created xsi:type="dcterms:W3CDTF">2017-07-30T18:12:27Z</dcterms:created>
  <dcterms:modified xsi:type="dcterms:W3CDTF">2024-11-14T06:23:08Z</dcterms:modified>
</cp:coreProperties>
</file>