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0"/>
  <workbookPr/>
  <mc:AlternateContent xmlns:mc="http://schemas.openxmlformats.org/markup-compatibility/2006">
    <mc:Choice Requires="x15">
      <x15ac:absPath xmlns:x15ac="http://schemas.microsoft.com/office/spreadsheetml/2010/11/ac" url="\\vsad1\Dokumenty a plochy\jaroslava.vopatova\Dokumenty\Jarka\Výběrové řízení\2024\Osvětlení 2024\Dodatek ke smlouvě\"/>
    </mc:Choice>
  </mc:AlternateContent>
  <xr:revisionPtr revIDLastSave="0" documentId="8_{EA71DAE5-65F0-45AD-A06D-22AEBE966F7E}" xr6:coauthVersionLast="36" xr6:coauthVersionMax="36" xr10:uidLastSave="{00000000-0000-0000-0000-000000000000}"/>
  <bookViews>
    <workbookView xWindow="-120" yWindow="-120" windowWidth="38640" windowHeight="21120" xr2:uid="{00000000-000D-0000-FFFF-FFFF00000000}"/>
  </bookViews>
  <sheets>
    <sheet name="List1" sheetId="1" r:id="rId1"/>
  </sheets>
  <definedNames>
    <definedName name="_xlnm.Print_Area" localSheetId="0">List1!$A$1:$H$37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1" i="1" l="1"/>
  <c r="F29" i="1"/>
  <c r="F28" i="1"/>
  <c r="F27" i="1"/>
  <c r="F26" i="1"/>
  <c r="F25" i="1"/>
  <c r="F24" i="1"/>
  <c r="G24" i="1" l="1"/>
  <c r="H24" i="1" s="1"/>
  <c r="G25" i="1"/>
  <c r="H25" i="1" s="1"/>
  <c r="G26" i="1"/>
  <c r="H26" i="1" s="1"/>
  <c r="G27" i="1"/>
  <c r="H27" i="1" s="1"/>
  <c r="G28" i="1"/>
  <c r="H28" i="1" s="1"/>
  <c r="G29" i="1"/>
  <c r="H29" i="1" s="1"/>
  <c r="F5" i="1" l="1"/>
  <c r="F4" i="1"/>
  <c r="G5" i="1" l="1"/>
  <c r="H5" i="1" s="1"/>
  <c r="G4" i="1"/>
  <c r="F6" i="1"/>
  <c r="H4" i="1" l="1"/>
  <c r="F7" i="1"/>
  <c r="G7" i="1" s="1"/>
  <c r="H7" i="1" s="1"/>
  <c r="G6" i="1"/>
  <c r="H6" i="1" s="1"/>
  <c r="F8" i="1" l="1"/>
  <c r="G8" i="1" l="1"/>
  <c r="F10" i="1"/>
  <c r="F11" i="1"/>
  <c r="G11" i="1" s="1"/>
  <c r="H11" i="1" s="1"/>
  <c r="F12" i="1"/>
  <c r="G12" i="1" s="1"/>
  <c r="H12" i="1" s="1"/>
  <c r="H8" i="1" l="1"/>
  <c r="G10" i="1"/>
  <c r="H10" i="1" s="1"/>
  <c r="F14" i="1"/>
  <c r="G14" i="1" s="1"/>
  <c r="H14" i="1" s="1"/>
  <c r="F13" i="1"/>
  <c r="G13" i="1" l="1"/>
  <c r="H13" i="1" s="1"/>
  <c r="F16" i="1"/>
  <c r="G16" i="1" s="1"/>
  <c r="H16" i="1" s="1"/>
  <c r="F18" i="1" l="1"/>
  <c r="G18" i="1" l="1"/>
  <c r="F20" i="1"/>
  <c r="G20" i="1" s="1"/>
  <c r="H20" i="1" s="1"/>
  <c r="H18" i="1" l="1"/>
  <c r="F22" i="1"/>
  <c r="F30" i="1" s="1"/>
  <c r="G22" i="1" l="1"/>
  <c r="H22" i="1" l="1"/>
  <c r="H30" i="1" s="1"/>
  <c r="G30" i="1"/>
</calcChain>
</file>

<file path=xl/sharedStrings.xml><?xml version="1.0" encoding="utf-8"?>
<sst xmlns="http://schemas.openxmlformats.org/spreadsheetml/2006/main" count="56" uniqueCount="37">
  <si>
    <t>KS</t>
  </si>
  <si>
    <t>přijímač 240w 6 svítidel</t>
  </si>
  <si>
    <t>ovladač 4 kanály</t>
  </si>
  <si>
    <t>Led závěsné 32W  kulaté bílé</t>
  </si>
  <si>
    <t>svítidlo+ trubice 1600mm bílá 24w závěsné</t>
  </si>
  <si>
    <t>svítidlo+ trubice 1600mm bílá 24w přisazené</t>
  </si>
  <si>
    <t>svítidlo 48W KULATÉ BÍLÉ PŘISAZENÉ STROP</t>
  </si>
  <si>
    <t>svítidlo 32W KULATÉ BÍLÉ PŘISAZENÉ ZEĎ</t>
  </si>
  <si>
    <t>Sví. LED MEBA 12-20W NW/WW</t>
  </si>
  <si>
    <t>Sví.nouz. WONDER 1W LED 150lm 1h.</t>
  </si>
  <si>
    <t>svítidlo 32W KULATÉ BÍLÉ PŘISAZENÉ ZEĎ LEDNICE</t>
  </si>
  <si>
    <t>svítidlo 32W KULATÉ BÍLÉ PŘISAZENÉ GALERIE</t>
  </si>
  <si>
    <t>Svítidlo 18W KULATÉ KUCHYŇKA</t>
  </si>
  <si>
    <t>KKKV - KAVÁRNA + GALERIE</t>
  </si>
  <si>
    <t>KKKV - SCHODIŠTĚ + KUCHYŇKA</t>
  </si>
  <si>
    <t>KKKV - PULTY KOMPLET</t>
  </si>
  <si>
    <t>KKKV - PODESTA MONITORY NA KONSTRUKCI</t>
  </si>
  <si>
    <t>KKKV - NOUZOVÉ OSVĚTLENÍ</t>
  </si>
  <si>
    <t>KKKV - KULATÉ SCHODIŠTĚ + DĚTSKÝ KOUTEK</t>
  </si>
  <si>
    <t>celkem Kč bez DPH</t>
  </si>
  <si>
    <t>DPH 21 %</t>
  </si>
  <si>
    <t>Cena celkem s DPH</t>
  </si>
  <si>
    <t>Počet</t>
  </si>
  <si>
    <t>mj</t>
  </si>
  <si>
    <t>MONTÁŽE A OSTATNÁ NÁKLADY</t>
  </si>
  <si>
    <t>Ekologický poplatek prodejci, likvidace obalů, ekologická likvidace původních svítidel</t>
  </si>
  <si>
    <t>Drobný montážní materiál</t>
  </si>
  <si>
    <t>Demontáž původního osvětlení, příprava a úprava stávající kabeláže pro nové svítidlo, montáž a zapojení nového svítidla</t>
  </si>
  <si>
    <t>Přesuny hmot a materiálu, doprava</t>
  </si>
  <si>
    <t>Ostatní náklady (zakrývání polic s knihami, úklid, apod.)</t>
  </si>
  <si>
    <t>Revize, realizační dokumentace</t>
  </si>
  <si>
    <t>KPL</t>
  </si>
  <si>
    <t>mezisoučty</t>
  </si>
  <si>
    <t>Cena celkem     včetně DPH</t>
  </si>
  <si>
    <t>Název</t>
  </si>
  <si>
    <t>cena bez DPH/ jednotka</t>
  </si>
  <si>
    <t>Krajská knihovna Karlovy Vary - Cenová nabídka dodatku k SoD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</si>
</sst>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Kč&quot;"/>
    <numFmt numFmtId="165" formatCode="#,##0.00\ _K_č"/>
  </numFmts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3333FF"/>
      <name val="Calibri"/>
      <family val="2"/>
      <charset val="238"/>
      <scheme val="minor"/>
    </font>
    <font>
      <sz val="12"/>
      <name val="Times New Roman CE"/>
      <charset val="238"/>
    </font>
    <font>
      <b/>
      <sz val="11"/>
      <name val="Calibri"/>
      <family val="2"/>
      <charset val="238"/>
      <scheme val="minor"/>
    </font>
    <font>
      <b/>
      <sz val="12"/>
      <color rgb="FF3333FF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34">
    <xf numFmtId="0" fontId="0" fillId="0" borderId="0" xfId="0"/>
    <xf numFmtId="164" fontId="3" fillId="0" borderId="1" xfId="0" applyNumberFormat="1" applyFont="1" applyBorder="1" applyAlignment="1">
      <alignment horizontal="right"/>
    </xf>
    <xf numFmtId="164" fontId="2" fillId="2" borderId="1" xfId="1" applyNumberFormat="1" applyFont="1" applyFill="1" applyBorder="1" applyAlignment="1">
      <alignment horizontal="right"/>
    </xf>
    <xf numFmtId="0" fontId="0" fillId="0" borderId="1" xfId="0" applyBorder="1"/>
    <xf numFmtId="165" fontId="0" fillId="3" borderId="2" xfId="0" applyNumberFormat="1" applyFill="1" applyBorder="1" applyAlignment="1">
      <alignment vertical="center"/>
    </xf>
    <xf numFmtId="165" fontId="0" fillId="3" borderId="2" xfId="0" applyNumberFormat="1" applyFill="1" applyBorder="1" applyAlignment="1">
      <alignment vertical="center" wrapText="1"/>
    </xf>
    <xf numFmtId="165" fontId="6" fillId="3" borderId="2" xfId="0" applyNumberFormat="1" applyFont="1" applyFill="1" applyBorder="1" applyAlignment="1">
      <alignment vertical="center"/>
    </xf>
    <xf numFmtId="0" fontId="0" fillId="0" borderId="2" xfId="0" applyBorder="1" applyAlignment="1">
      <alignment horizontal="center"/>
    </xf>
    <xf numFmtId="165" fontId="5" fillId="0" borderId="2" xfId="0" applyNumberFormat="1" applyFont="1" applyBorder="1" applyAlignment="1">
      <alignment vertical="center"/>
    </xf>
    <xf numFmtId="164" fontId="2" fillId="0" borderId="1" xfId="0" applyNumberFormat="1" applyFont="1" applyBorder="1" applyAlignment="1">
      <alignment horizontal="right"/>
    </xf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3" borderId="4" xfId="0" applyFont="1" applyFill="1" applyBorder="1"/>
    <xf numFmtId="0" fontId="1" fillId="3" borderId="2" xfId="0" applyFont="1" applyFill="1" applyBorder="1" applyAlignment="1">
      <alignment horizontal="center" wrapText="1"/>
    </xf>
    <xf numFmtId="0" fontId="1" fillId="0" borderId="5" xfId="0" applyFont="1" applyBorder="1"/>
    <xf numFmtId="0" fontId="0" fillId="0" borderId="6" xfId="0" applyBorder="1"/>
    <xf numFmtId="164" fontId="3" fillId="0" borderId="6" xfId="0" applyNumberFormat="1" applyFont="1" applyBorder="1" applyAlignment="1">
      <alignment horizontal="right"/>
    </xf>
    <xf numFmtId="164" fontId="2" fillId="2" borderId="6" xfId="1" applyNumberFormat="1" applyFont="1" applyFill="1" applyBorder="1" applyAlignment="1">
      <alignment horizontal="right"/>
    </xf>
    <xf numFmtId="164" fontId="3" fillId="2" borderId="7" xfId="1" applyNumberFormat="1" applyFont="1" applyFill="1" applyBorder="1" applyAlignment="1">
      <alignment horizontal="right"/>
    </xf>
    <xf numFmtId="0" fontId="0" fillId="0" borderId="8" xfId="0" applyBorder="1"/>
    <xf numFmtId="164" fontId="2" fillId="2" borderId="9" xfId="1" applyNumberFormat="1" applyFont="1" applyFill="1" applyBorder="1" applyAlignment="1">
      <alignment horizontal="right"/>
    </xf>
    <xf numFmtId="0" fontId="1" fillId="0" borderId="8" xfId="0" applyFont="1" applyBorder="1"/>
    <xf numFmtId="164" fontId="3" fillId="2" borderId="9" xfId="1" applyNumberFormat="1" applyFont="1" applyFill="1" applyBorder="1" applyAlignment="1">
      <alignment horizontal="right"/>
    </xf>
    <xf numFmtId="0" fontId="0" fillId="0" borderId="8" xfId="0" applyBorder="1" applyAlignment="1">
      <alignment wrapText="1"/>
    </xf>
    <xf numFmtId="0" fontId="0" fillId="0" borderId="10" xfId="0" applyBorder="1"/>
    <xf numFmtId="0" fontId="0" fillId="0" borderId="11" xfId="0" applyBorder="1"/>
    <xf numFmtId="0" fontId="1" fillId="3" borderId="4" xfId="0" applyFont="1" applyFill="1" applyBorder="1" applyAlignment="1">
      <alignment horizontal="center" wrapText="1"/>
    </xf>
    <xf numFmtId="0" fontId="1" fillId="3" borderId="3" xfId="0" applyFont="1" applyFill="1" applyBorder="1" applyAlignment="1">
      <alignment horizontal="center" wrapText="1"/>
    </xf>
    <xf numFmtId="0" fontId="0" fillId="0" borderId="12" xfId="0" applyBorder="1" applyAlignment="1">
      <alignment wrapText="1"/>
    </xf>
    <xf numFmtId="0" fontId="0" fillId="0" borderId="13" xfId="0" applyBorder="1"/>
    <xf numFmtId="164" fontId="2" fillId="0" borderId="13" xfId="0" applyNumberFormat="1" applyFont="1" applyBorder="1" applyAlignment="1">
      <alignment horizontal="right"/>
    </xf>
    <xf numFmtId="164" fontId="2" fillId="2" borderId="13" xfId="1" applyNumberFormat="1" applyFont="1" applyFill="1" applyBorder="1" applyAlignment="1">
      <alignment horizontal="right"/>
    </xf>
    <xf numFmtId="164" fontId="2" fillId="2" borderId="14" xfId="1" applyNumberFormat="1" applyFont="1" applyFill="1" applyBorder="1" applyAlignment="1">
      <alignment horizontal="right"/>
    </xf>
    <xf numFmtId="0" fontId="7" fillId="0" borderId="11" xfId="0" applyFont="1" applyBorder="1" applyAlignment="1">
      <alignment horizontal="center" vertical="center"/>
    </xf>
  </cellXfs>
  <cellStyles count="2">
    <cellStyle name="Normální" xfId="0" builtinId="0"/>
    <cellStyle name="normální_Vzor_vykaz_specifikace" xfId="1" xr:uid="{9C60C59C-9577-469A-9A9E-C2A9CBBFF33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33"/>
  <sheetViews>
    <sheetView tabSelected="1" view="pageBreakPreview" topLeftCell="A13" zoomScale="90" zoomScaleNormal="90" zoomScaleSheetLayoutView="90" workbookViewId="0">
      <selection activeCell="F32" sqref="F32"/>
    </sheetView>
  </sheetViews>
  <sheetFormatPr defaultRowHeight="14.4" x14ac:dyDescent="0.3"/>
  <cols>
    <col min="1" max="1" width="2" customWidth="1"/>
    <col min="2" max="2" width="45" customWidth="1"/>
    <col min="3" max="3" width="7.6640625" customWidth="1"/>
    <col min="4" max="4" width="5.5546875" customWidth="1"/>
    <col min="5" max="5" width="15.6640625" customWidth="1"/>
    <col min="6" max="6" width="19.5546875" customWidth="1"/>
    <col min="7" max="7" width="16.44140625" customWidth="1"/>
    <col min="8" max="8" width="18.5546875" customWidth="1"/>
    <col min="9" max="9" width="5.109375" customWidth="1"/>
  </cols>
  <sheetData>
    <row r="1" spans="2:8" ht="44.25" customHeight="1" thickBot="1" x14ac:dyDescent="0.35">
      <c r="B1" s="33" t="s">
        <v>36</v>
      </c>
      <c r="C1" s="33"/>
      <c r="D1" s="33"/>
      <c r="E1" s="33"/>
      <c r="F1" s="33"/>
      <c r="G1" s="33"/>
      <c r="H1" s="33"/>
    </row>
    <row r="2" spans="2:8" ht="30" customHeight="1" thickBot="1" x14ac:dyDescent="0.35">
      <c r="B2" s="10" t="s">
        <v>34</v>
      </c>
      <c r="C2" s="11" t="s">
        <v>22</v>
      </c>
      <c r="D2" s="12" t="s">
        <v>23</v>
      </c>
      <c r="E2" s="26" t="s">
        <v>35</v>
      </c>
      <c r="F2" s="27" t="s">
        <v>19</v>
      </c>
      <c r="G2" s="27" t="s">
        <v>20</v>
      </c>
      <c r="H2" s="27" t="s">
        <v>21</v>
      </c>
    </row>
    <row r="3" spans="2:8" x14ac:dyDescent="0.3">
      <c r="B3" s="14" t="s">
        <v>14</v>
      </c>
      <c r="C3" s="15"/>
      <c r="D3" s="15"/>
      <c r="E3" s="16"/>
      <c r="F3" s="16"/>
      <c r="G3" s="17"/>
      <c r="H3" s="18"/>
    </row>
    <row r="4" spans="2:8" x14ac:dyDescent="0.3">
      <c r="B4" s="19" t="s">
        <v>1</v>
      </c>
      <c r="C4" s="3">
        <v>4</v>
      </c>
      <c r="D4" s="3" t="s">
        <v>0</v>
      </c>
      <c r="E4" s="9">
        <v>858</v>
      </c>
      <c r="F4" s="9">
        <f>C4*E4</f>
        <v>3432</v>
      </c>
      <c r="G4" s="2">
        <f>F4/100*21</f>
        <v>720.72</v>
      </c>
      <c r="H4" s="20">
        <f>F4+G4</f>
        <v>4152.72</v>
      </c>
    </row>
    <row r="5" spans="2:8" x14ac:dyDescent="0.3">
      <c r="B5" s="19" t="s">
        <v>2</v>
      </c>
      <c r="C5" s="3">
        <v>2</v>
      </c>
      <c r="D5" s="3" t="s">
        <v>0</v>
      </c>
      <c r="E5" s="9">
        <v>507</v>
      </c>
      <c r="F5" s="9">
        <f t="shared" ref="F5:F22" si="0">C5*E5</f>
        <v>1014</v>
      </c>
      <c r="G5" s="2">
        <f t="shared" ref="G5:G29" si="1">F5/100*21</f>
        <v>212.94</v>
      </c>
      <c r="H5" s="20">
        <f t="shared" ref="H5:H22" si="2">F5+G5</f>
        <v>1226.94</v>
      </c>
    </row>
    <row r="6" spans="2:8" x14ac:dyDescent="0.3">
      <c r="B6" s="19" t="s">
        <v>7</v>
      </c>
      <c r="C6" s="3">
        <v>4</v>
      </c>
      <c r="D6" s="3" t="s">
        <v>0</v>
      </c>
      <c r="E6" s="9">
        <v>1027</v>
      </c>
      <c r="F6" s="9">
        <f t="shared" si="0"/>
        <v>4108</v>
      </c>
      <c r="G6" s="2">
        <f t="shared" si="1"/>
        <v>862.68</v>
      </c>
      <c r="H6" s="20">
        <f t="shared" si="2"/>
        <v>4970.68</v>
      </c>
    </row>
    <row r="7" spans="2:8" x14ac:dyDescent="0.3">
      <c r="B7" s="19" t="s">
        <v>6</v>
      </c>
      <c r="C7" s="3">
        <v>8</v>
      </c>
      <c r="D7" s="3" t="s">
        <v>0</v>
      </c>
      <c r="E7" s="9">
        <v>1365</v>
      </c>
      <c r="F7" s="9">
        <f t="shared" si="0"/>
        <v>10920</v>
      </c>
      <c r="G7" s="2">
        <f t="shared" si="1"/>
        <v>2293.2000000000003</v>
      </c>
      <c r="H7" s="20">
        <f t="shared" si="2"/>
        <v>13213.2</v>
      </c>
    </row>
    <row r="8" spans="2:8" x14ac:dyDescent="0.3">
      <c r="B8" s="19" t="s">
        <v>12</v>
      </c>
      <c r="C8" s="3">
        <v>2</v>
      </c>
      <c r="D8" s="3" t="s">
        <v>0</v>
      </c>
      <c r="E8" s="9">
        <v>767</v>
      </c>
      <c r="F8" s="9">
        <f t="shared" si="0"/>
        <v>1534</v>
      </c>
      <c r="G8" s="2">
        <f t="shared" si="1"/>
        <v>322.14</v>
      </c>
      <c r="H8" s="20">
        <f t="shared" si="2"/>
        <v>1856.1399999999999</v>
      </c>
    </row>
    <row r="9" spans="2:8" x14ac:dyDescent="0.3">
      <c r="B9" s="21" t="s">
        <v>13</v>
      </c>
      <c r="C9" s="3"/>
      <c r="D9" s="3"/>
      <c r="E9" s="9"/>
      <c r="F9" s="9"/>
      <c r="G9" s="2"/>
      <c r="H9" s="20"/>
    </row>
    <row r="10" spans="2:8" x14ac:dyDescent="0.3">
      <c r="B10" s="19" t="s">
        <v>3</v>
      </c>
      <c r="C10" s="3">
        <v>12</v>
      </c>
      <c r="D10" s="3" t="s">
        <v>0</v>
      </c>
      <c r="E10" s="9">
        <v>1187</v>
      </c>
      <c r="F10" s="9">
        <f t="shared" si="0"/>
        <v>14244</v>
      </c>
      <c r="G10" s="2">
        <f t="shared" si="1"/>
        <v>2991.24</v>
      </c>
      <c r="H10" s="20">
        <f t="shared" si="2"/>
        <v>17235.239999999998</v>
      </c>
    </row>
    <row r="11" spans="2:8" x14ac:dyDescent="0.3">
      <c r="B11" s="19" t="s">
        <v>1</v>
      </c>
      <c r="C11" s="3">
        <v>6</v>
      </c>
      <c r="D11" s="3" t="s">
        <v>0</v>
      </c>
      <c r="E11" s="9">
        <v>637</v>
      </c>
      <c r="F11" s="9">
        <f t="shared" si="0"/>
        <v>3822</v>
      </c>
      <c r="G11" s="2">
        <f t="shared" si="1"/>
        <v>802.62</v>
      </c>
      <c r="H11" s="20">
        <f t="shared" si="2"/>
        <v>4624.62</v>
      </c>
    </row>
    <row r="12" spans="2:8" x14ac:dyDescent="0.3">
      <c r="B12" s="19" t="s">
        <v>2</v>
      </c>
      <c r="C12" s="3">
        <v>2</v>
      </c>
      <c r="D12" s="3" t="s">
        <v>0</v>
      </c>
      <c r="E12" s="9">
        <v>507.4</v>
      </c>
      <c r="F12" s="9">
        <f t="shared" si="0"/>
        <v>1014.8</v>
      </c>
      <c r="G12" s="2">
        <f t="shared" si="1"/>
        <v>213.108</v>
      </c>
      <c r="H12" s="20">
        <f t="shared" si="2"/>
        <v>1227.9079999999999</v>
      </c>
    </row>
    <row r="13" spans="2:8" x14ac:dyDescent="0.3">
      <c r="B13" s="19" t="s">
        <v>11</v>
      </c>
      <c r="C13" s="3">
        <v>5</v>
      </c>
      <c r="D13" s="3" t="s">
        <v>0</v>
      </c>
      <c r="E13" s="9">
        <v>990</v>
      </c>
      <c r="F13" s="9">
        <f t="shared" si="0"/>
        <v>4950</v>
      </c>
      <c r="G13" s="2">
        <f t="shared" si="1"/>
        <v>1039.5</v>
      </c>
      <c r="H13" s="20">
        <f t="shared" si="2"/>
        <v>5989.5</v>
      </c>
    </row>
    <row r="14" spans="2:8" x14ac:dyDescent="0.3">
      <c r="B14" s="19" t="s">
        <v>10</v>
      </c>
      <c r="C14" s="3">
        <v>2</v>
      </c>
      <c r="D14" s="3" t="s">
        <v>0</v>
      </c>
      <c r="E14" s="9">
        <v>990</v>
      </c>
      <c r="F14" s="9">
        <f t="shared" si="0"/>
        <v>1980</v>
      </c>
      <c r="G14" s="2">
        <f t="shared" si="1"/>
        <v>415.8</v>
      </c>
      <c r="H14" s="20">
        <f t="shared" si="2"/>
        <v>2395.8000000000002</v>
      </c>
    </row>
    <row r="15" spans="2:8" x14ac:dyDescent="0.3">
      <c r="B15" s="21" t="s">
        <v>15</v>
      </c>
      <c r="C15" s="3"/>
      <c r="D15" s="3"/>
      <c r="E15" s="9"/>
      <c r="F15" s="9"/>
      <c r="G15" s="2"/>
      <c r="H15" s="20"/>
    </row>
    <row r="16" spans="2:8" x14ac:dyDescent="0.3">
      <c r="B16" s="19" t="s">
        <v>4</v>
      </c>
      <c r="C16" s="3">
        <v>12</v>
      </c>
      <c r="D16" s="3" t="s">
        <v>0</v>
      </c>
      <c r="E16" s="9">
        <v>2481.8000000000002</v>
      </c>
      <c r="F16" s="9">
        <f t="shared" si="0"/>
        <v>29781.600000000002</v>
      </c>
      <c r="G16" s="2">
        <f t="shared" si="1"/>
        <v>6254.1360000000004</v>
      </c>
      <c r="H16" s="20">
        <f t="shared" si="2"/>
        <v>36035.736000000004</v>
      </c>
    </row>
    <row r="17" spans="2:8" x14ac:dyDescent="0.3">
      <c r="B17" s="21" t="s">
        <v>16</v>
      </c>
      <c r="C17" s="3"/>
      <c r="D17" s="3"/>
      <c r="E17" s="9"/>
      <c r="F17" s="9"/>
      <c r="G17" s="2"/>
      <c r="H17" s="20"/>
    </row>
    <row r="18" spans="2:8" x14ac:dyDescent="0.3">
      <c r="B18" s="19" t="s">
        <v>5</v>
      </c>
      <c r="C18" s="3">
        <v>6</v>
      </c>
      <c r="D18" s="3" t="s">
        <v>0</v>
      </c>
      <c r="E18" s="9">
        <v>2107.3000000000002</v>
      </c>
      <c r="F18" s="9">
        <f t="shared" si="0"/>
        <v>12643.800000000001</v>
      </c>
      <c r="G18" s="2">
        <f t="shared" si="1"/>
        <v>2655.1980000000003</v>
      </c>
      <c r="H18" s="20">
        <f t="shared" si="2"/>
        <v>15298.998000000001</v>
      </c>
    </row>
    <row r="19" spans="2:8" x14ac:dyDescent="0.3">
      <c r="B19" s="21" t="s">
        <v>18</v>
      </c>
      <c r="C19" s="3"/>
      <c r="D19" s="3"/>
      <c r="E19" s="9"/>
      <c r="F19" s="9"/>
      <c r="G19" s="2"/>
      <c r="H19" s="20"/>
    </row>
    <row r="20" spans="2:8" x14ac:dyDescent="0.3">
      <c r="B20" s="19" t="s">
        <v>8</v>
      </c>
      <c r="C20" s="3">
        <v>6</v>
      </c>
      <c r="D20" s="3" t="s">
        <v>0</v>
      </c>
      <c r="E20" s="9">
        <v>942.5</v>
      </c>
      <c r="F20" s="9">
        <f t="shared" si="0"/>
        <v>5655</v>
      </c>
      <c r="G20" s="2">
        <f t="shared" si="1"/>
        <v>1187.55</v>
      </c>
      <c r="H20" s="20">
        <f t="shared" si="2"/>
        <v>6842.55</v>
      </c>
    </row>
    <row r="21" spans="2:8" x14ac:dyDescent="0.3">
      <c r="B21" s="21" t="s">
        <v>17</v>
      </c>
      <c r="C21" s="3"/>
      <c r="D21" s="3"/>
      <c r="E21" s="9"/>
      <c r="F21" s="9"/>
      <c r="G21" s="2"/>
      <c r="H21" s="20"/>
    </row>
    <row r="22" spans="2:8" x14ac:dyDescent="0.3">
      <c r="B22" s="19" t="s">
        <v>9</v>
      </c>
      <c r="C22" s="3">
        <v>40</v>
      </c>
      <c r="D22" s="3" t="s">
        <v>0</v>
      </c>
      <c r="E22" s="9">
        <v>545.6</v>
      </c>
      <c r="F22" s="9">
        <f t="shared" si="0"/>
        <v>21824</v>
      </c>
      <c r="G22" s="2">
        <f t="shared" si="1"/>
        <v>4583.04</v>
      </c>
      <c r="H22" s="20">
        <f t="shared" si="2"/>
        <v>26407.040000000001</v>
      </c>
    </row>
    <row r="23" spans="2:8" x14ac:dyDescent="0.3">
      <c r="B23" s="21" t="s">
        <v>24</v>
      </c>
      <c r="C23" s="3"/>
      <c r="D23" s="3"/>
      <c r="E23" s="1"/>
      <c r="F23" s="1"/>
      <c r="G23" s="2"/>
      <c r="H23" s="22"/>
    </row>
    <row r="24" spans="2:8" ht="28.8" x14ac:dyDescent="0.3">
      <c r="B24" s="23" t="s">
        <v>25</v>
      </c>
      <c r="C24" s="3">
        <v>97</v>
      </c>
      <c r="D24" s="3" t="s">
        <v>0</v>
      </c>
      <c r="E24" s="9">
        <v>35</v>
      </c>
      <c r="F24" s="9">
        <f t="shared" ref="F24:F29" si="3">C24*E24</f>
        <v>3395</v>
      </c>
      <c r="G24" s="2">
        <f t="shared" si="1"/>
        <v>712.95</v>
      </c>
      <c r="H24" s="20">
        <f t="shared" ref="H24:H29" si="4">F24+G24</f>
        <v>4107.95</v>
      </c>
    </row>
    <row r="25" spans="2:8" x14ac:dyDescent="0.3">
      <c r="B25" s="23" t="s">
        <v>26</v>
      </c>
      <c r="C25" s="3">
        <v>1</v>
      </c>
      <c r="D25" s="3" t="s">
        <v>31</v>
      </c>
      <c r="E25" s="9">
        <v>4000</v>
      </c>
      <c r="F25" s="9">
        <f t="shared" si="3"/>
        <v>4000</v>
      </c>
      <c r="G25" s="2">
        <f t="shared" si="1"/>
        <v>840</v>
      </c>
      <c r="H25" s="20">
        <f t="shared" si="4"/>
        <v>4840</v>
      </c>
    </row>
    <row r="26" spans="2:8" ht="43.2" x14ac:dyDescent="0.3">
      <c r="B26" s="23" t="s">
        <v>27</v>
      </c>
      <c r="C26" s="3">
        <v>97</v>
      </c>
      <c r="D26" s="3" t="s">
        <v>0</v>
      </c>
      <c r="E26" s="9">
        <v>500</v>
      </c>
      <c r="F26" s="9">
        <f t="shared" si="3"/>
        <v>48500</v>
      </c>
      <c r="G26" s="2">
        <f t="shared" si="1"/>
        <v>10185</v>
      </c>
      <c r="H26" s="20">
        <f t="shared" si="4"/>
        <v>58685</v>
      </c>
    </row>
    <row r="27" spans="2:8" x14ac:dyDescent="0.3">
      <c r="B27" s="23" t="s">
        <v>28</v>
      </c>
      <c r="C27" s="3">
        <v>1</v>
      </c>
      <c r="D27" s="3" t="s">
        <v>31</v>
      </c>
      <c r="E27" s="9">
        <v>2000</v>
      </c>
      <c r="F27" s="9">
        <f t="shared" si="3"/>
        <v>2000</v>
      </c>
      <c r="G27" s="2">
        <f t="shared" si="1"/>
        <v>420</v>
      </c>
      <c r="H27" s="20">
        <f t="shared" si="4"/>
        <v>2420</v>
      </c>
    </row>
    <row r="28" spans="2:8" ht="28.8" x14ac:dyDescent="0.3">
      <c r="B28" s="23" t="s">
        <v>29</v>
      </c>
      <c r="C28" s="3">
        <v>1</v>
      </c>
      <c r="D28" s="3" t="s">
        <v>31</v>
      </c>
      <c r="E28" s="9">
        <v>3000</v>
      </c>
      <c r="F28" s="9">
        <f t="shared" si="3"/>
        <v>3000</v>
      </c>
      <c r="G28" s="2">
        <f t="shared" si="1"/>
        <v>630</v>
      </c>
      <c r="H28" s="20">
        <f t="shared" si="4"/>
        <v>3630</v>
      </c>
    </row>
    <row r="29" spans="2:8" ht="15" thickBot="1" x14ac:dyDescent="0.35">
      <c r="B29" s="28" t="s">
        <v>30</v>
      </c>
      <c r="C29" s="29">
        <v>1</v>
      </c>
      <c r="D29" s="29"/>
      <c r="E29" s="30">
        <v>4000</v>
      </c>
      <c r="F29" s="30">
        <f t="shared" si="3"/>
        <v>4000</v>
      </c>
      <c r="G29" s="31">
        <f t="shared" si="1"/>
        <v>840</v>
      </c>
      <c r="H29" s="32">
        <f t="shared" si="4"/>
        <v>4840</v>
      </c>
    </row>
    <row r="30" spans="2:8" ht="15" thickBot="1" x14ac:dyDescent="0.35">
      <c r="B30" s="24"/>
      <c r="C30" s="25"/>
      <c r="D30" s="25"/>
      <c r="E30" s="7" t="s">
        <v>32</v>
      </c>
      <c r="F30" s="8">
        <f>SUM(F4:F29)</f>
        <v>181818.2</v>
      </c>
      <c r="G30" s="8">
        <f>SUM(G4:G29)</f>
        <v>38181.822</v>
      </c>
      <c r="H30" s="8">
        <f>SUM(H4:H29)</f>
        <v>220000.02200000003</v>
      </c>
    </row>
    <row r="31" spans="2:8" ht="29.4" thickBot="1" x14ac:dyDescent="0.35">
      <c r="E31" s="13" t="s">
        <v>33</v>
      </c>
      <c r="F31" s="4"/>
      <c r="G31" s="5"/>
      <c r="H31" s="6">
        <f>SUM(F30+G30)-0.02</f>
        <v>220000.00200000001</v>
      </c>
    </row>
    <row r="32" spans="2:8" ht="24" customHeight="1" x14ac:dyDescent="0.3"/>
    <row r="33" ht="27" customHeight="1" x14ac:dyDescent="0.3"/>
  </sheetData>
  <mergeCells count="1">
    <mergeCell ref="B1:H1"/>
  </mergeCells>
  <pageMargins left="0.7" right="0.7" top="0.78740157499999996" bottom="0.78740157499999996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List1</vt:lpstr>
      <vt:lpstr>List1!Oblast_tisku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Sitek</dc:creator>
  <cp:lastModifiedBy>Vopatová Jaroslava</cp:lastModifiedBy>
  <cp:lastPrinted>2024-04-25T13:48:33Z</cp:lastPrinted>
  <dcterms:created xsi:type="dcterms:W3CDTF">2024-04-22T15:23:54Z</dcterms:created>
  <dcterms:modified xsi:type="dcterms:W3CDTF">2024-05-20T11:01:13Z</dcterms:modified>
</cp:coreProperties>
</file>