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DOKUMENTY\Registr smluv\2023\Elektropráce\"/>
    </mc:Choice>
  </mc:AlternateContent>
  <bookViews>
    <workbookView xWindow="0" yWindow="0" windowWidth="21570" windowHeight="8085"/>
  </bookViews>
  <sheets>
    <sheet name="List1" sheetId="1" r:id="rId1"/>
    <sheet name="List2" sheetId="2" r:id="rId2"/>
    <sheet name="List3" sheetId="3" r:id="rId3"/>
  </sheets>
  <definedNames>
    <definedName name="Print_Area" localSheetId="0">List1!$A$1:$F$59</definedName>
  </definedNames>
  <calcPr calcId="162913"/>
</workbook>
</file>

<file path=xl/calcChain.xml><?xml version="1.0" encoding="utf-8"?>
<calcChain xmlns="http://schemas.openxmlformats.org/spreadsheetml/2006/main">
  <c r="F53" i="1" l="1"/>
  <c r="E53" i="1"/>
  <c r="F51" i="1"/>
  <c r="F41" i="1"/>
  <c r="F40" i="1"/>
  <c r="F39" i="1"/>
  <c r="F38" i="1"/>
  <c r="F37" i="1"/>
  <c r="F36" i="1"/>
  <c r="F35" i="1"/>
  <c r="F34" i="1"/>
  <c r="F33" i="1"/>
  <c r="F32" i="1"/>
  <c r="F31" i="1"/>
  <c r="F30" i="1"/>
  <c r="F29" i="1"/>
  <c r="F28" i="1"/>
  <c r="F27" i="1"/>
  <c r="F26" i="1"/>
  <c r="F25" i="1"/>
  <c r="F24" i="1"/>
  <c r="F23" i="1"/>
  <c r="F22" i="1"/>
  <c r="F21" i="1"/>
  <c r="F20" i="1"/>
  <c r="F19" i="1"/>
  <c r="F18" i="1"/>
  <c r="F17" i="1"/>
  <c r="F16" i="1"/>
  <c r="F45" i="1" l="1"/>
</calcChain>
</file>

<file path=xl/sharedStrings.xml><?xml version="1.0" encoding="utf-8"?>
<sst xmlns="http://schemas.openxmlformats.org/spreadsheetml/2006/main" count="55" uniqueCount="55">
  <si>
    <t>Datum:</t>
  </si>
  <si>
    <t>Dodavatel:</t>
  </si>
  <si>
    <t>Odběratel:</t>
  </si>
  <si>
    <t>Popis</t>
  </si>
  <si>
    <t>Cena za Ks</t>
  </si>
  <si>
    <t>Celkem</t>
  </si>
  <si>
    <t>MATERIÁL CELKEM</t>
  </si>
  <si>
    <t>PRÁCE:</t>
  </si>
  <si>
    <t>CELKOVÁ CENA DÍLA:</t>
  </si>
  <si>
    <t>ELEKTROMONTÁŽNÍ MATERIÁL:</t>
  </si>
  <si>
    <t>Poznámka:</t>
  </si>
  <si>
    <t>ks/m/kg</t>
  </si>
  <si>
    <t>Montáž</t>
  </si>
  <si>
    <t>Revize</t>
  </si>
  <si>
    <t>Milan Houžvička</t>
  </si>
  <si>
    <t>krabice KU68</t>
  </si>
  <si>
    <t>sádra stavební</t>
  </si>
  <si>
    <t>kabel cyky 3jx1,5</t>
  </si>
  <si>
    <t>cenová nabídka obsahuje</t>
  </si>
  <si>
    <t>instalace silových a datových zásuvek pro počítače,rozvodnice ,hlavní přívod,</t>
  </si>
  <si>
    <t>jistící prvky pro zásuvky</t>
  </si>
  <si>
    <t>zednické práce</t>
  </si>
  <si>
    <t>ČAO Resslova8,Praha 2</t>
  </si>
  <si>
    <t>ČAO Resslova 8</t>
  </si>
  <si>
    <t>rozvaděč Eaton 24</t>
  </si>
  <si>
    <t>chránič s jističen B 16/01/003 Eaton</t>
  </si>
  <si>
    <t>kabel UTP5</t>
  </si>
  <si>
    <t>kabel cyky 3x2,5</t>
  </si>
  <si>
    <t>lišta pwc 40/20</t>
  </si>
  <si>
    <t>krabice lištová pod zásuvku</t>
  </si>
  <si>
    <t>vypínač ABB</t>
  </si>
  <si>
    <t>dvojzásuvka zásuvka ABB</t>
  </si>
  <si>
    <t>zásuvka datová ABB</t>
  </si>
  <si>
    <t>lišta přechodová</t>
  </si>
  <si>
    <t>Malta MV1 30kg</t>
  </si>
  <si>
    <t>keraštuk 10kg</t>
  </si>
  <si>
    <t>drobný a pomocný materiál</t>
  </si>
  <si>
    <t>poplatky TIČR</t>
  </si>
  <si>
    <t>revize</t>
  </si>
  <si>
    <t>220kč/hod</t>
  </si>
  <si>
    <t>pojektová dokumentace,poplatky TIČR</t>
  </si>
  <si>
    <t>vodič CY16</t>
  </si>
  <si>
    <t>svodič přepětí kombinovaný B+C TN-S</t>
  </si>
  <si>
    <t>lišta bezhalogenová 40/40</t>
  </si>
  <si>
    <t>nehořlava podlozka lignát</t>
  </si>
  <si>
    <t>projektová dokumentace</t>
  </si>
  <si>
    <t>závěrečný úklid</t>
  </si>
  <si>
    <t>kabel PRAFla Safe 4x6</t>
  </si>
  <si>
    <t>celkem</t>
  </si>
  <si>
    <t>480 hod</t>
  </si>
  <si>
    <t>rekonstrukce elektrického vedení včetně datového rozvodu k počítačům, tiskárně v učebnách č. 105 a 307</t>
  </si>
  <si>
    <t>vodič CYA6</t>
  </si>
  <si>
    <t>jistič 32A</t>
  </si>
  <si>
    <t>hlavní vypínač Eaton 32A</t>
  </si>
  <si>
    <t>DPH 21%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</si>
</sst>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1"/>
      <color theme="1"/>
      <name val="Calibri"/>
      <family val="2"/>
      <charset val="238"/>
      <scheme val="minor"/>
    </font>
    <font>
      <i/>
      <sz val="11"/>
      <name val="Arial"/>
      <family val="2"/>
    </font>
    <font>
      <sz val="10"/>
      <name val="Arial"/>
      <family val="2"/>
    </font>
    <font>
      <sz val="10"/>
      <color theme="1"/>
      <name val="Arial"/>
      <family val="2"/>
      <charset val="238"/>
    </font>
    <font>
      <sz val="10"/>
      <color theme="1"/>
      <name val="Arial CE"/>
      <charset val="238"/>
    </font>
    <font>
      <b/>
      <i/>
      <u/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i/>
      <u/>
      <sz val="11"/>
      <name val="Calibri"/>
      <family val="2"/>
      <charset val="238"/>
      <scheme val="minor"/>
    </font>
    <font>
      <i/>
      <sz val="11"/>
      <name val="Calibri"/>
      <family val="2"/>
      <charset val="238"/>
      <scheme val="minor"/>
    </font>
    <font>
      <b/>
      <i/>
      <sz val="11"/>
      <name val="Calibri"/>
      <family val="2"/>
      <charset val="238"/>
      <scheme val="minor"/>
    </font>
    <font>
      <sz val="10"/>
      <name val="Arial"/>
      <family val="2"/>
      <charset val="238"/>
    </font>
    <font>
      <sz val="10"/>
      <name val="Arial CE"/>
      <charset val="238"/>
    </font>
    <font>
      <b/>
      <sz val="10"/>
      <name val="Arial CE"/>
      <charset val="238"/>
    </font>
    <font>
      <b/>
      <sz val="1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7">
    <xf numFmtId="0" fontId="0" fillId="0" borderId="0" xfId="0"/>
    <xf numFmtId="0" fontId="1" fillId="0" borderId="0" xfId="0" applyFont="1" applyAlignment="1"/>
    <xf numFmtId="0" fontId="2" fillId="0" borderId="2" xfId="0" applyFont="1" applyBorder="1"/>
    <xf numFmtId="0" fontId="2" fillId="0" borderId="6" xfId="0" applyFont="1" applyBorder="1"/>
    <xf numFmtId="0" fontId="4" fillId="2" borderId="19" xfId="0" applyNumberFormat="1" applyFont="1" applyFill="1" applyBorder="1" applyAlignment="1">
      <alignment horizontal="center" vertical="center"/>
    </xf>
    <xf numFmtId="3" fontId="2" fillId="0" borderId="20" xfId="0" applyNumberFormat="1" applyFont="1" applyBorder="1" applyAlignment="1">
      <alignment horizontal="center"/>
    </xf>
    <xf numFmtId="3" fontId="2" fillId="0" borderId="21" xfId="0" applyNumberFormat="1" applyFont="1" applyBorder="1" applyAlignment="1">
      <alignment horizontal="center"/>
    </xf>
    <xf numFmtId="0" fontId="5" fillId="0" borderId="0" xfId="0" applyFont="1"/>
    <xf numFmtId="3" fontId="2" fillId="0" borderId="2" xfId="0" applyNumberFormat="1" applyFont="1" applyBorder="1" applyAlignment="1">
      <alignment horizontal="center"/>
    </xf>
    <xf numFmtId="3" fontId="2" fillId="0" borderId="6" xfId="0" applyNumberFormat="1" applyFont="1" applyBorder="1" applyAlignment="1">
      <alignment horizontal="center"/>
    </xf>
    <xf numFmtId="3" fontId="2" fillId="0" borderId="35" xfId="0" applyNumberFormat="1" applyFont="1" applyBorder="1" applyAlignment="1">
      <alignment horizontal="center"/>
    </xf>
    <xf numFmtId="49" fontId="3" fillId="2" borderId="44" xfId="0" applyNumberFormat="1" applyFont="1" applyFill="1" applyBorder="1" applyAlignment="1">
      <alignment horizontal="left"/>
    </xf>
    <xf numFmtId="0" fontId="0" fillId="0" borderId="17" xfId="0" applyBorder="1" applyAlignment="1">
      <alignment horizontal="left"/>
    </xf>
    <xf numFmtId="0" fontId="6" fillId="0" borderId="0" xfId="0" applyFont="1"/>
    <xf numFmtId="49" fontId="3" fillId="2" borderId="16" xfId="0" applyNumberFormat="1" applyFont="1" applyFill="1" applyBorder="1" applyAlignment="1">
      <alignment horizontal="left"/>
    </xf>
    <xf numFmtId="49" fontId="3" fillId="2" borderId="16" xfId="0" applyNumberFormat="1" applyFont="1" applyFill="1" applyBorder="1" applyAlignment="1">
      <alignment horizontal="left"/>
    </xf>
    <xf numFmtId="0" fontId="10" fillId="0" borderId="36" xfId="0" applyFont="1" applyBorder="1" applyAlignment="1">
      <alignment vertical="top"/>
    </xf>
    <xf numFmtId="0" fontId="10" fillId="0" borderId="0" xfId="0" applyFont="1" applyBorder="1" applyAlignment="1"/>
    <xf numFmtId="0" fontId="10" fillId="0" borderId="37" xfId="0" applyFont="1" applyBorder="1" applyAlignment="1"/>
    <xf numFmtId="0" fontId="8" fillId="0" borderId="0" xfId="0" applyFont="1"/>
    <xf numFmtId="0" fontId="11" fillId="0" borderId="13" xfId="0" applyFont="1" applyBorder="1" applyAlignment="1">
      <alignment horizontal="center"/>
    </xf>
    <xf numFmtId="0" fontId="11" fillId="0" borderId="14" xfId="0" applyFont="1" applyBorder="1" applyAlignment="1"/>
    <xf numFmtId="0" fontId="11" fillId="0" borderId="15" xfId="0" applyFont="1" applyBorder="1" applyAlignment="1">
      <alignment horizontal="center"/>
    </xf>
    <xf numFmtId="0" fontId="13" fillId="2" borderId="19" xfId="0" applyNumberFormat="1" applyFont="1" applyFill="1" applyBorder="1" applyAlignment="1">
      <alignment horizontal="center" vertical="center"/>
    </xf>
    <xf numFmtId="49" fontId="14" fillId="2" borderId="22" xfId="0" applyNumberFormat="1" applyFont="1" applyFill="1" applyBorder="1" applyAlignment="1">
      <alignment horizontal="left" vertical="center"/>
    </xf>
    <xf numFmtId="0" fontId="15" fillId="0" borderId="23" xfId="0" applyFont="1" applyBorder="1" applyAlignment="1">
      <alignment horizontal="left" vertical="center"/>
    </xf>
    <xf numFmtId="0" fontId="15" fillId="0" borderId="24" xfId="0" applyFont="1" applyBorder="1" applyAlignment="1">
      <alignment horizontal="left" vertical="center"/>
    </xf>
    <xf numFmtId="49" fontId="14" fillId="2" borderId="0" xfId="0" applyNumberFormat="1" applyFont="1" applyFill="1" applyBorder="1" applyAlignment="1">
      <alignment horizontal="left" vertical="center"/>
    </xf>
    <xf numFmtId="0" fontId="15" fillId="0" borderId="1" xfId="0" applyFont="1" applyBorder="1" applyAlignment="1">
      <alignment horizontal="left" vertical="center"/>
    </xf>
    <xf numFmtId="0" fontId="15" fillId="0" borderId="27" xfId="0" applyFont="1" applyBorder="1" applyAlignment="1">
      <alignment horizontal="left" vertical="center"/>
    </xf>
    <xf numFmtId="0" fontId="11" fillId="0" borderId="0" xfId="0" applyFont="1" applyBorder="1" applyAlignment="1">
      <alignment horizontal="left" vertical="top"/>
    </xf>
    <xf numFmtId="49" fontId="13" fillId="2" borderId="0" xfId="0" applyNumberFormat="1" applyFont="1" applyFill="1" applyAlignment="1">
      <alignment horizontal="right"/>
    </xf>
    <xf numFmtId="4" fontId="13" fillId="2" borderId="0" xfId="0" applyNumberFormat="1" applyFont="1" applyFill="1" applyAlignment="1">
      <alignment horizontal="right"/>
    </xf>
    <xf numFmtId="49" fontId="13" fillId="2" borderId="28" xfId="0" applyNumberFormat="1" applyFont="1" applyFill="1" applyBorder="1" applyAlignment="1">
      <alignment horizontal="left"/>
    </xf>
    <xf numFmtId="49" fontId="13" fillId="2" borderId="29" xfId="0" applyNumberFormat="1" applyFont="1" applyFill="1" applyBorder="1" applyAlignment="1">
      <alignment horizontal="left"/>
    </xf>
    <xf numFmtId="49" fontId="13" fillId="2" borderId="29" xfId="0" applyNumberFormat="1" applyFont="1" applyFill="1" applyBorder="1" applyAlignment="1">
      <alignment horizontal="right"/>
    </xf>
    <xf numFmtId="4" fontId="13" fillId="2" borderId="34" xfId="0" applyNumberFormat="1" applyFont="1" applyFill="1" applyBorder="1" applyAlignment="1">
      <alignment horizontal="right"/>
    </xf>
    <xf numFmtId="49" fontId="13" fillId="2" borderId="31" xfId="0" applyNumberFormat="1" applyFont="1" applyFill="1" applyBorder="1" applyAlignment="1">
      <alignment horizontal="left"/>
    </xf>
    <xf numFmtId="49" fontId="13" fillId="2" borderId="32" xfId="0" applyNumberFormat="1" applyFont="1" applyFill="1" applyBorder="1" applyAlignment="1">
      <alignment horizontal="left"/>
    </xf>
    <xf numFmtId="49" fontId="13" fillId="2" borderId="32" xfId="0" applyNumberFormat="1" applyFont="1" applyFill="1" applyBorder="1" applyAlignment="1">
      <alignment horizontal="right"/>
    </xf>
    <xf numFmtId="4" fontId="13" fillId="2" borderId="33" xfId="0" applyNumberFormat="1" applyFont="1" applyFill="1" applyBorder="1" applyAlignment="1">
      <alignment horizontal="right"/>
    </xf>
    <xf numFmtId="49" fontId="13" fillId="2" borderId="30" xfId="0" applyNumberFormat="1" applyFont="1" applyFill="1" applyBorder="1" applyAlignment="1">
      <alignment horizontal="left"/>
    </xf>
    <xf numFmtId="49" fontId="13" fillId="2" borderId="18" xfId="0" applyNumberFormat="1" applyFont="1" applyFill="1" applyBorder="1" applyAlignment="1">
      <alignment horizontal="left"/>
    </xf>
    <xf numFmtId="49" fontId="13" fillId="2" borderId="18" xfId="0" applyNumberFormat="1" applyFont="1" applyFill="1" applyBorder="1" applyAlignment="1">
      <alignment horizontal="right"/>
    </xf>
    <xf numFmtId="4" fontId="13" fillId="2" borderId="19" xfId="0" applyNumberFormat="1" applyFont="1" applyFill="1" applyBorder="1" applyAlignment="1">
      <alignment horizontal="right"/>
    </xf>
    <xf numFmtId="49" fontId="13" fillId="2" borderId="0" xfId="0" applyNumberFormat="1" applyFont="1" applyFill="1" applyAlignment="1">
      <alignment horizontal="left"/>
    </xf>
    <xf numFmtId="0" fontId="15" fillId="0" borderId="26" xfId="0" applyFont="1" applyBorder="1" applyAlignment="1">
      <alignment horizontal="left" vertical="center"/>
    </xf>
    <xf numFmtId="4" fontId="15" fillId="0" borderId="24" xfId="0" applyNumberFormat="1" applyFont="1" applyBorder="1" applyAlignment="1">
      <alignment horizontal="left" vertical="center"/>
    </xf>
    <xf numFmtId="0" fontId="6" fillId="0" borderId="0" xfId="0" applyFont="1" applyBorder="1"/>
    <xf numFmtId="0" fontId="5" fillId="0" borderId="0" xfId="0" applyFont="1" applyBorder="1"/>
    <xf numFmtId="0" fontId="7" fillId="0" borderId="0" xfId="0" applyFont="1" applyBorder="1"/>
    <xf numFmtId="0" fontId="0" fillId="0" borderId="0" xfId="0" applyBorder="1"/>
    <xf numFmtId="0" fontId="9" fillId="0" borderId="22" xfId="0" applyFont="1" applyBorder="1" applyAlignment="1">
      <alignment horizontal="left" vertical="top"/>
    </xf>
    <xf numFmtId="0" fontId="10" fillId="0" borderId="23" xfId="0" applyFont="1" applyBorder="1" applyAlignment="1"/>
    <xf numFmtId="0" fontId="10" fillId="0" borderId="24" xfId="0" applyFont="1" applyBorder="1" applyAlignment="1"/>
    <xf numFmtId="0" fontId="10" fillId="0" borderId="36" xfId="0" applyFont="1" applyBorder="1" applyAlignment="1">
      <alignment horizontal="left" vertical="top"/>
    </xf>
    <xf numFmtId="0" fontId="10" fillId="0" borderId="0" xfId="0" applyFont="1" applyBorder="1" applyAlignment="1"/>
    <xf numFmtId="0" fontId="10" fillId="0" borderId="37" xfId="0" applyFont="1" applyBorder="1" applyAlignment="1"/>
    <xf numFmtId="3" fontId="15" fillId="0" borderId="25" xfId="0" applyNumberFormat="1" applyFont="1" applyBorder="1" applyAlignment="1">
      <alignment horizontal="center" vertical="center"/>
    </xf>
    <xf numFmtId="0" fontId="15" fillId="0" borderId="10" xfId="0" applyFont="1" applyBorder="1" applyAlignment="1">
      <alignment horizontal="center" vertical="center"/>
    </xf>
    <xf numFmtId="49" fontId="12" fillId="2" borderId="16" xfId="0" applyNumberFormat="1" applyFont="1" applyFill="1" applyBorder="1" applyAlignment="1">
      <alignment horizontal="left"/>
    </xf>
    <xf numFmtId="49" fontId="12" fillId="2" borderId="44" xfId="0" applyNumberFormat="1" applyFont="1" applyFill="1" applyBorder="1" applyAlignment="1">
      <alignment horizontal="left"/>
    </xf>
    <xf numFmtId="0" fontId="8" fillId="0" borderId="17" xfId="0" applyFont="1" applyBorder="1" applyAlignment="1">
      <alignment horizontal="left"/>
    </xf>
    <xf numFmtId="0" fontId="10" fillId="0" borderId="26" xfId="0" applyFont="1" applyBorder="1" applyAlignment="1">
      <alignment horizontal="left" vertical="top"/>
    </xf>
    <xf numFmtId="0" fontId="10" fillId="0" borderId="1" xfId="0" applyFont="1" applyBorder="1" applyAlignment="1"/>
    <xf numFmtId="0" fontId="10" fillId="0" borderId="27" xfId="0" applyFont="1" applyBorder="1" applyAlignment="1"/>
    <xf numFmtId="0" fontId="11" fillId="0" borderId="11" xfId="0" applyFont="1" applyBorder="1" applyAlignment="1">
      <alignment horizontal="left" vertical="top"/>
    </xf>
    <xf numFmtId="0" fontId="11" fillId="0" borderId="42" xfId="0" applyFont="1" applyBorder="1" applyAlignment="1">
      <alignment horizontal="left" vertical="top"/>
    </xf>
    <xf numFmtId="0" fontId="8" fillId="0" borderId="12" xfId="0" applyFont="1" applyBorder="1" applyAlignment="1"/>
    <xf numFmtId="49" fontId="12" fillId="2" borderId="3" xfId="0" applyNumberFormat="1" applyFont="1" applyFill="1" applyBorder="1" applyAlignment="1">
      <alignment horizontal="left"/>
    </xf>
    <xf numFmtId="49" fontId="12" fillId="2" borderId="4" xfId="0" applyNumberFormat="1" applyFont="1" applyFill="1" applyBorder="1" applyAlignment="1">
      <alignment horizontal="left"/>
    </xf>
    <xf numFmtId="0" fontId="8" fillId="0" borderId="43" xfId="0" applyFont="1" applyBorder="1" applyAlignment="1">
      <alignment horizontal="left"/>
    </xf>
    <xf numFmtId="0" fontId="11" fillId="0" borderId="0" xfId="0" applyFont="1" applyBorder="1" applyAlignment="1">
      <alignment horizontal="left" vertical="top"/>
    </xf>
    <xf numFmtId="4" fontId="15" fillId="0" borderId="25" xfId="0" applyNumberFormat="1" applyFont="1" applyBorder="1" applyAlignment="1">
      <alignment horizontal="center" vertical="center"/>
    </xf>
    <xf numFmtId="4" fontId="15" fillId="0" borderId="10" xfId="0" applyNumberFormat="1" applyFont="1" applyBorder="1" applyAlignment="1">
      <alignment horizontal="center" vertical="center"/>
    </xf>
    <xf numFmtId="0" fontId="1" fillId="0" borderId="1" xfId="0" applyFont="1" applyBorder="1" applyAlignment="1"/>
    <xf numFmtId="14" fontId="2" fillId="0" borderId="3" xfId="0" applyNumberFormat="1" applyFont="1" applyBorder="1" applyAlignment="1">
      <alignment horizontal="left"/>
    </xf>
    <xf numFmtId="14" fontId="2" fillId="0" borderId="4" xfId="0" applyNumberFormat="1" applyFont="1" applyBorder="1" applyAlignment="1">
      <alignment horizontal="left"/>
    </xf>
    <xf numFmtId="14" fontId="2" fillId="0" borderId="5" xfId="0" applyNumberFormat="1" applyFont="1" applyBorder="1" applyAlignment="1">
      <alignment horizontal="left"/>
    </xf>
    <xf numFmtId="14" fontId="2" fillId="0" borderId="7" xfId="0" applyNumberFormat="1" applyFont="1" applyBorder="1" applyAlignment="1">
      <alignment horizontal="left"/>
    </xf>
    <xf numFmtId="14" fontId="2" fillId="0" borderId="8" xfId="0" applyNumberFormat="1" applyFont="1" applyBorder="1" applyAlignment="1">
      <alignment horizontal="left"/>
    </xf>
    <xf numFmtId="14" fontId="2" fillId="0" borderId="9" xfId="0" applyNumberFormat="1" applyFont="1" applyBorder="1" applyAlignment="1">
      <alignment horizontal="left"/>
    </xf>
    <xf numFmtId="0" fontId="8" fillId="0" borderId="25" xfId="0" applyFont="1" applyBorder="1" applyAlignment="1">
      <alignment horizontal="left" vertical="top"/>
    </xf>
    <xf numFmtId="0" fontId="8" fillId="0" borderId="38" xfId="0" applyFont="1" applyBorder="1" applyAlignment="1">
      <alignment horizontal="left" vertical="top"/>
    </xf>
    <xf numFmtId="14" fontId="2" fillId="0" borderId="39" xfId="0" applyNumberFormat="1" applyFont="1" applyBorder="1" applyAlignment="1">
      <alignment horizontal="left" wrapText="1"/>
    </xf>
    <xf numFmtId="14" fontId="2" fillId="0" borderId="40" xfId="0" applyNumberFormat="1" applyFont="1" applyBorder="1" applyAlignment="1">
      <alignment horizontal="left" wrapText="1"/>
    </xf>
    <xf numFmtId="14" fontId="2" fillId="0" borderId="41" xfId="0" applyNumberFormat="1" applyFont="1" applyBorder="1" applyAlignment="1">
      <alignment horizontal="left" wrapText="1"/>
    </xf>
  </cellXfs>
  <cellStyles count="1">
    <cellStyle name="Normální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1019175</xdr:colOff>
      <xdr:row>44</xdr:row>
      <xdr:rowOff>0</xdr:rowOff>
    </xdr:from>
    <xdr:ext cx="184731" cy="264560"/>
    <xdr:sp macro="" textlink="">
      <xdr:nvSpPr>
        <xdr:cNvPr id="2" name="TextovéPole 1"/>
        <xdr:cNvSpPr txBox="1"/>
      </xdr:nvSpPr>
      <xdr:spPr>
        <a:xfrm>
          <a:off x="1019175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0</xdr:col>
      <xdr:colOff>1019175</xdr:colOff>
      <xdr:row>44</xdr:row>
      <xdr:rowOff>0</xdr:rowOff>
    </xdr:from>
    <xdr:ext cx="184731" cy="264560"/>
    <xdr:sp macro="" textlink="">
      <xdr:nvSpPr>
        <xdr:cNvPr id="3" name="TextovéPole 2"/>
        <xdr:cNvSpPr txBox="1"/>
      </xdr:nvSpPr>
      <xdr:spPr>
        <a:xfrm>
          <a:off x="1019175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0</xdr:col>
      <xdr:colOff>1019175</xdr:colOff>
      <xdr:row>44</xdr:row>
      <xdr:rowOff>0</xdr:rowOff>
    </xdr:from>
    <xdr:ext cx="184731" cy="264560"/>
    <xdr:sp macro="" textlink="">
      <xdr:nvSpPr>
        <xdr:cNvPr id="4" name="TextovéPole 3"/>
        <xdr:cNvSpPr txBox="1"/>
      </xdr:nvSpPr>
      <xdr:spPr>
        <a:xfrm>
          <a:off x="1019175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0</xdr:col>
      <xdr:colOff>1019175</xdr:colOff>
      <xdr:row>44</xdr:row>
      <xdr:rowOff>0</xdr:rowOff>
    </xdr:from>
    <xdr:ext cx="184731" cy="264560"/>
    <xdr:sp macro="" textlink="">
      <xdr:nvSpPr>
        <xdr:cNvPr id="5" name="TextovéPole 4"/>
        <xdr:cNvSpPr txBox="1"/>
      </xdr:nvSpPr>
      <xdr:spPr>
        <a:xfrm>
          <a:off x="1019175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cs-CZ"/>
        </a:p>
      </xdr:txBody>
    </xdr:sp>
    <xdr:clientData/>
  </xdr:oneCellAnchor>
</xdr:wsDr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8"/>
  <sheetViews>
    <sheetView tabSelected="1" topLeftCell="A22" workbookViewId="0">
      <selection activeCell="F45" sqref="F45:F46"/>
    </sheetView>
  </sheetViews>
  <sheetFormatPr defaultRowHeight="15" x14ac:dyDescent="0.25"/>
  <cols>
    <col min="1" max="1" width="23.85546875" customWidth="1"/>
    <col min="2" max="2" width="21.7109375" customWidth="1"/>
    <col min="3" max="3" width="20.7109375" customWidth="1"/>
    <col min="5" max="5" width="15" customWidth="1"/>
    <col min="6" max="6" width="16.28515625" customWidth="1"/>
  </cols>
  <sheetData>
    <row r="1" spans="1:8" ht="15.75" thickBot="1" x14ac:dyDescent="0.3">
      <c r="A1" s="75" t="s">
        <v>22</v>
      </c>
      <c r="B1" s="75"/>
      <c r="C1" s="75"/>
      <c r="D1" s="75"/>
      <c r="E1" s="75"/>
      <c r="F1" s="75"/>
      <c r="G1" s="1"/>
      <c r="H1" s="1"/>
    </row>
    <row r="2" spans="1:8" x14ac:dyDescent="0.25">
      <c r="A2" s="2" t="s">
        <v>0</v>
      </c>
      <c r="B2" s="76">
        <v>45085</v>
      </c>
      <c r="C2" s="77"/>
      <c r="D2" s="77"/>
      <c r="E2" s="77"/>
      <c r="F2" s="78"/>
    </row>
    <row r="3" spans="1:8" ht="15.75" thickBot="1" x14ac:dyDescent="0.3">
      <c r="A3" s="3" t="s">
        <v>1</v>
      </c>
      <c r="B3" s="79" t="s">
        <v>14</v>
      </c>
      <c r="C3" s="80"/>
      <c r="D3" s="80"/>
      <c r="E3" s="80"/>
      <c r="F3" s="81"/>
    </row>
    <row r="4" spans="1:8" x14ac:dyDescent="0.25">
      <c r="A4" s="82" t="s">
        <v>2</v>
      </c>
      <c r="B4" s="76" t="s">
        <v>23</v>
      </c>
      <c r="C4" s="77"/>
      <c r="D4" s="77"/>
      <c r="E4" s="77"/>
      <c r="F4" s="78"/>
    </row>
    <row r="5" spans="1:8" ht="33" customHeight="1" thickBot="1" x14ac:dyDescent="0.3">
      <c r="A5" s="83"/>
      <c r="B5" s="84" t="s">
        <v>50</v>
      </c>
      <c r="C5" s="85"/>
      <c r="D5" s="85"/>
      <c r="E5" s="85"/>
      <c r="F5" s="86"/>
    </row>
    <row r="6" spans="1:8" x14ac:dyDescent="0.25">
      <c r="A6" s="52" t="s">
        <v>10</v>
      </c>
      <c r="B6" s="53"/>
      <c r="C6" s="53"/>
      <c r="D6" s="53"/>
      <c r="E6" s="53"/>
      <c r="F6" s="54"/>
    </row>
    <row r="7" spans="1:8" x14ac:dyDescent="0.25">
      <c r="A7" s="55" t="s">
        <v>18</v>
      </c>
      <c r="B7" s="56"/>
      <c r="C7" s="56"/>
      <c r="D7" s="56"/>
      <c r="E7" s="56"/>
      <c r="F7" s="57"/>
    </row>
    <row r="8" spans="1:8" x14ac:dyDescent="0.25">
      <c r="A8" s="55" t="s">
        <v>19</v>
      </c>
      <c r="B8" s="56"/>
      <c r="C8" s="56"/>
      <c r="D8" s="56"/>
      <c r="E8" s="56"/>
      <c r="F8" s="57"/>
    </row>
    <row r="9" spans="1:8" x14ac:dyDescent="0.25">
      <c r="A9" s="55" t="s">
        <v>20</v>
      </c>
      <c r="B9" s="56"/>
      <c r="C9" s="56"/>
      <c r="D9" s="56"/>
      <c r="E9" s="56"/>
      <c r="F9" s="57"/>
    </row>
    <row r="10" spans="1:8" x14ac:dyDescent="0.25">
      <c r="A10" s="16" t="s">
        <v>21</v>
      </c>
      <c r="B10" s="17"/>
      <c r="C10" s="17"/>
      <c r="D10" s="17"/>
      <c r="E10" s="17"/>
      <c r="F10" s="18"/>
    </row>
    <row r="11" spans="1:8" x14ac:dyDescent="0.25">
      <c r="A11" s="55" t="s">
        <v>46</v>
      </c>
      <c r="B11" s="56"/>
      <c r="C11" s="56"/>
      <c r="D11" s="56"/>
      <c r="E11" s="56"/>
      <c r="F11" s="57"/>
    </row>
    <row r="12" spans="1:8" x14ac:dyDescent="0.25">
      <c r="A12" s="55" t="s">
        <v>38</v>
      </c>
      <c r="B12" s="56"/>
      <c r="C12" s="56"/>
      <c r="D12" s="56"/>
      <c r="E12" s="56"/>
      <c r="F12" s="57"/>
    </row>
    <row r="13" spans="1:8" ht="15.75" thickBot="1" x14ac:dyDescent="0.3">
      <c r="A13" s="63" t="s">
        <v>40</v>
      </c>
      <c r="B13" s="64"/>
      <c r="C13" s="64"/>
      <c r="D13" s="64"/>
      <c r="E13" s="64"/>
      <c r="F13" s="65"/>
    </row>
    <row r="14" spans="1:8" ht="15.75" thickBot="1" x14ac:dyDescent="0.3">
      <c r="A14" s="72" t="s">
        <v>9</v>
      </c>
      <c r="B14" s="72"/>
      <c r="C14" s="72"/>
      <c r="D14" s="72"/>
      <c r="E14" s="19"/>
      <c r="F14" s="19"/>
    </row>
    <row r="15" spans="1:8" ht="15.75" thickBot="1" x14ac:dyDescent="0.3">
      <c r="A15" s="66" t="s">
        <v>3</v>
      </c>
      <c r="B15" s="67"/>
      <c r="C15" s="68"/>
      <c r="D15" s="20" t="s">
        <v>11</v>
      </c>
      <c r="E15" s="21" t="s">
        <v>4</v>
      </c>
      <c r="F15" s="22" t="s">
        <v>5</v>
      </c>
    </row>
    <row r="16" spans="1:8" x14ac:dyDescent="0.25">
      <c r="A16" s="69" t="s">
        <v>25</v>
      </c>
      <c r="B16" s="70"/>
      <c r="C16" s="71"/>
      <c r="D16" s="23">
        <v>10</v>
      </c>
      <c r="E16" s="6">
        <v>2860</v>
      </c>
      <c r="F16" s="5">
        <f>D16*E16</f>
        <v>28600</v>
      </c>
    </row>
    <row r="17" spans="1:6" x14ac:dyDescent="0.25">
      <c r="A17" s="60" t="s">
        <v>51</v>
      </c>
      <c r="B17" s="61"/>
      <c r="C17" s="62"/>
      <c r="D17" s="23">
        <v>30</v>
      </c>
      <c r="E17" s="6">
        <v>21</v>
      </c>
      <c r="F17" s="5">
        <f t="shared" ref="F17:F41" si="0">D17*E17</f>
        <v>630</v>
      </c>
    </row>
    <row r="18" spans="1:6" x14ac:dyDescent="0.25">
      <c r="A18" s="60" t="s">
        <v>52</v>
      </c>
      <c r="B18" s="61"/>
      <c r="C18" s="62"/>
      <c r="D18" s="23">
        <v>2</v>
      </c>
      <c r="E18" s="6">
        <v>680</v>
      </c>
      <c r="F18" s="5">
        <f t="shared" si="0"/>
        <v>1360</v>
      </c>
    </row>
    <row r="19" spans="1:6" x14ac:dyDescent="0.25">
      <c r="A19" s="60" t="s">
        <v>24</v>
      </c>
      <c r="B19" s="61"/>
      <c r="C19" s="62"/>
      <c r="D19" s="23">
        <v>2</v>
      </c>
      <c r="E19" s="6">
        <v>2460</v>
      </c>
      <c r="F19" s="5">
        <f t="shared" si="0"/>
        <v>4920</v>
      </c>
    </row>
    <row r="20" spans="1:6" x14ac:dyDescent="0.25">
      <c r="A20" s="60" t="s">
        <v>53</v>
      </c>
      <c r="B20" s="61"/>
      <c r="C20" s="62"/>
      <c r="D20" s="23">
        <v>2</v>
      </c>
      <c r="E20" s="6">
        <v>590</v>
      </c>
      <c r="F20" s="5">
        <f t="shared" si="0"/>
        <v>1180</v>
      </c>
    </row>
    <row r="21" spans="1:6" x14ac:dyDescent="0.25">
      <c r="A21" s="60" t="s">
        <v>15</v>
      </c>
      <c r="B21" s="61"/>
      <c r="C21" s="62"/>
      <c r="D21" s="23">
        <v>50</v>
      </c>
      <c r="E21" s="6">
        <v>7</v>
      </c>
      <c r="F21" s="5">
        <f t="shared" si="0"/>
        <v>350</v>
      </c>
    </row>
    <row r="22" spans="1:6" x14ac:dyDescent="0.25">
      <c r="A22" s="60" t="s">
        <v>16</v>
      </c>
      <c r="B22" s="61"/>
      <c r="C22" s="62"/>
      <c r="D22" s="23">
        <v>6</v>
      </c>
      <c r="E22" s="6">
        <v>260</v>
      </c>
      <c r="F22" s="5">
        <f t="shared" si="0"/>
        <v>1560</v>
      </c>
    </row>
    <row r="23" spans="1:6" x14ac:dyDescent="0.25">
      <c r="A23" s="60" t="s">
        <v>26</v>
      </c>
      <c r="B23" s="61"/>
      <c r="C23" s="62"/>
      <c r="D23" s="23">
        <v>780</v>
      </c>
      <c r="E23" s="6">
        <v>19</v>
      </c>
      <c r="F23" s="5">
        <f t="shared" si="0"/>
        <v>14820</v>
      </c>
    </row>
    <row r="24" spans="1:6" x14ac:dyDescent="0.25">
      <c r="A24" s="60" t="s">
        <v>27</v>
      </c>
      <c r="B24" s="61"/>
      <c r="C24" s="62"/>
      <c r="D24" s="23">
        <v>260</v>
      </c>
      <c r="E24" s="6">
        <v>29</v>
      </c>
      <c r="F24" s="5">
        <f t="shared" si="0"/>
        <v>7540</v>
      </c>
    </row>
    <row r="25" spans="1:6" x14ac:dyDescent="0.25">
      <c r="A25" s="60" t="s">
        <v>28</v>
      </c>
      <c r="B25" s="61"/>
      <c r="C25" s="62"/>
      <c r="D25" s="23">
        <v>154</v>
      </c>
      <c r="E25" s="6">
        <v>48</v>
      </c>
      <c r="F25" s="5">
        <f t="shared" si="0"/>
        <v>7392</v>
      </c>
    </row>
    <row r="26" spans="1:6" x14ac:dyDescent="0.25">
      <c r="A26" s="60" t="s">
        <v>47</v>
      </c>
      <c r="B26" s="61"/>
      <c r="C26" s="62"/>
      <c r="D26" s="23">
        <v>40</v>
      </c>
      <c r="E26" s="6">
        <v>178</v>
      </c>
      <c r="F26" s="5">
        <f t="shared" si="0"/>
        <v>7120</v>
      </c>
    </row>
    <row r="27" spans="1:6" x14ac:dyDescent="0.25">
      <c r="A27" s="60" t="s">
        <v>29</v>
      </c>
      <c r="B27" s="61"/>
      <c r="C27" s="62"/>
      <c r="D27" s="23">
        <v>26</v>
      </c>
      <c r="E27" s="6">
        <v>58</v>
      </c>
      <c r="F27" s="5">
        <f t="shared" si="0"/>
        <v>1508</v>
      </c>
    </row>
    <row r="28" spans="1:6" x14ac:dyDescent="0.25">
      <c r="A28" s="60" t="s">
        <v>17</v>
      </c>
      <c r="B28" s="61"/>
      <c r="C28" s="62"/>
      <c r="D28" s="23">
        <v>60</v>
      </c>
      <c r="E28" s="6">
        <v>19</v>
      </c>
      <c r="F28" s="5">
        <f t="shared" si="0"/>
        <v>1140</v>
      </c>
    </row>
    <row r="29" spans="1:6" x14ac:dyDescent="0.25">
      <c r="A29" s="60" t="s">
        <v>30</v>
      </c>
      <c r="B29" s="61"/>
      <c r="C29" s="62"/>
      <c r="D29" s="23">
        <v>6</v>
      </c>
      <c r="E29" s="6">
        <v>286</v>
      </c>
      <c r="F29" s="5">
        <f t="shared" si="0"/>
        <v>1716</v>
      </c>
    </row>
    <row r="30" spans="1:6" x14ac:dyDescent="0.25">
      <c r="A30" s="60" t="s">
        <v>31</v>
      </c>
      <c r="B30" s="61"/>
      <c r="C30" s="62"/>
      <c r="D30" s="23">
        <v>46</v>
      </c>
      <c r="E30" s="6">
        <v>268</v>
      </c>
      <c r="F30" s="5">
        <f t="shared" si="0"/>
        <v>12328</v>
      </c>
    </row>
    <row r="31" spans="1:6" x14ac:dyDescent="0.25">
      <c r="A31" s="60" t="s">
        <v>32</v>
      </c>
      <c r="B31" s="61"/>
      <c r="C31" s="62"/>
      <c r="D31" s="23">
        <v>44</v>
      </c>
      <c r="E31" s="6">
        <v>348</v>
      </c>
      <c r="F31" s="5">
        <f t="shared" si="0"/>
        <v>15312</v>
      </c>
    </row>
    <row r="32" spans="1:6" x14ac:dyDescent="0.25">
      <c r="A32" s="60" t="s">
        <v>33</v>
      </c>
      <c r="B32" s="61"/>
      <c r="C32" s="62"/>
      <c r="D32" s="23">
        <v>8</v>
      </c>
      <c r="E32" s="6">
        <v>268</v>
      </c>
      <c r="F32" s="5">
        <f t="shared" si="0"/>
        <v>2144</v>
      </c>
    </row>
    <row r="33" spans="1:6" x14ac:dyDescent="0.25">
      <c r="A33" s="60" t="s">
        <v>34</v>
      </c>
      <c r="B33" s="61"/>
      <c r="C33" s="62"/>
      <c r="D33" s="23">
        <v>12</v>
      </c>
      <c r="E33" s="6">
        <v>186</v>
      </c>
      <c r="F33" s="5">
        <f t="shared" si="0"/>
        <v>2232</v>
      </c>
    </row>
    <row r="34" spans="1:6" x14ac:dyDescent="0.25">
      <c r="A34" s="60" t="s">
        <v>35</v>
      </c>
      <c r="B34" s="61"/>
      <c r="C34" s="62"/>
      <c r="D34" s="23">
        <v>3</v>
      </c>
      <c r="E34" s="6">
        <v>290</v>
      </c>
      <c r="F34" s="5">
        <f t="shared" si="0"/>
        <v>870</v>
      </c>
    </row>
    <row r="35" spans="1:6" x14ac:dyDescent="0.25">
      <c r="A35" s="60" t="s">
        <v>36</v>
      </c>
      <c r="B35" s="61"/>
      <c r="C35" s="62"/>
      <c r="D35" s="23">
        <v>1</v>
      </c>
      <c r="E35" s="6">
        <v>2000</v>
      </c>
      <c r="F35" s="5">
        <f t="shared" si="0"/>
        <v>2000</v>
      </c>
    </row>
    <row r="36" spans="1:6" x14ac:dyDescent="0.25">
      <c r="A36" s="60" t="s">
        <v>41</v>
      </c>
      <c r="B36" s="61"/>
      <c r="C36" s="62"/>
      <c r="D36" s="23">
        <v>40</v>
      </c>
      <c r="E36" s="6">
        <v>62</v>
      </c>
      <c r="F36" s="5">
        <f t="shared" si="0"/>
        <v>2480</v>
      </c>
    </row>
    <row r="37" spans="1:6" x14ac:dyDescent="0.25">
      <c r="A37" s="60" t="s">
        <v>42</v>
      </c>
      <c r="B37" s="61"/>
      <c r="C37" s="62"/>
      <c r="D37" s="23">
        <v>2</v>
      </c>
      <c r="E37" s="6">
        <v>10800</v>
      </c>
      <c r="F37" s="5">
        <f t="shared" si="0"/>
        <v>21600</v>
      </c>
    </row>
    <row r="38" spans="1:6" x14ac:dyDescent="0.25">
      <c r="A38" s="60" t="s">
        <v>43</v>
      </c>
      <c r="B38" s="61"/>
      <c r="C38" s="62"/>
      <c r="D38" s="23">
        <v>28</v>
      </c>
      <c r="E38" s="6">
        <v>138</v>
      </c>
      <c r="F38" s="5">
        <f t="shared" si="0"/>
        <v>3864</v>
      </c>
    </row>
    <row r="39" spans="1:6" x14ac:dyDescent="0.25">
      <c r="A39" s="60" t="s">
        <v>44</v>
      </c>
      <c r="B39" s="61"/>
      <c r="C39" s="62"/>
      <c r="D39" s="23">
        <v>24</v>
      </c>
      <c r="E39" s="6">
        <v>68</v>
      </c>
      <c r="F39" s="5">
        <f t="shared" si="0"/>
        <v>1632</v>
      </c>
    </row>
    <row r="40" spans="1:6" x14ac:dyDescent="0.25">
      <c r="A40" s="60" t="s">
        <v>45</v>
      </c>
      <c r="B40" s="61"/>
      <c r="C40" s="62"/>
      <c r="D40" s="23">
        <v>1</v>
      </c>
      <c r="E40" s="6">
        <v>18000</v>
      </c>
      <c r="F40" s="5">
        <f t="shared" si="0"/>
        <v>18000</v>
      </c>
    </row>
    <row r="41" spans="1:6" x14ac:dyDescent="0.25">
      <c r="A41" s="60" t="s">
        <v>37</v>
      </c>
      <c r="B41" s="61"/>
      <c r="C41" s="62"/>
      <c r="D41" s="23">
        <v>1</v>
      </c>
      <c r="E41" s="6">
        <v>20000</v>
      </c>
      <c r="F41" s="5">
        <f t="shared" si="0"/>
        <v>20000</v>
      </c>
    </row>
    <row r="42" spans="1:6" x14ac:dyDescent="0.25">
      <c r="A42" s="15"/>
      <c r="B42" s="11"/>
      <c r="C42" s="12"/>
      <c r="D42" s="4"/>
      <c r="E42" s="6"/>
      <c r="F42" s="5"/>
    </row>
    <row r="43" spans="1:6" x14ac:dyDescent="0.25">
      <c r="A43" s="15"/>
      <c r="B43" s="11"/>
      <c r="C43" s="12"/>
      <c r="D43" s="4"/>
      <c r="E43" s="6"/>
      <c r="F43" s="5"/>
    </row>
    <row r="44" spans="1:6" ht="15.75" thickBot="1" x14ac:dyDescent="0.3">
      <c r="A44" s="14"/>
      <c r="B44" s="11"/>
      <c r="C44" s="12"/>
      <c r="D44" s="4"/>
      <c r="E44" s="6"/>
      <c r="F44" s="5"/>
    </row>
    <row r="45" spans="1:6" x14ac:dyDescent="0.25">
      <c r="A45" s="24" t="s">
        <v>6</v>
      </c>
      <c r="B45" s="25"/>
      <c r="C45" s="25"/>
      <c r="D45" s="25"/>
      <c r="E45" s="26"/>
      <c r="F45" s="58">
        <f>SUM(F16:F44)</f>
        <v>182298</v>
      </c>
    </row>
    <row r="46" spans="1:6" ht="15.75" thickBot="1" x14ac:dyDescent="0.3">
      <c r="A46" s="27"/>
      <c r="B46" s="28"/>
      <c r="C46" s="28"/>
      <c r="D46" s="28"/>
      <c r="E46" s="29"/>
      <c r="F46" s="59"/>
    </row>
    <row r="47" spans="1:6" ht="15.75" thickBot="1" x14ac:dyDescent="0.3">
      <c r="A47" s="30" t="s">
        <v>7</v>
      </c>
      <c r="B47" s="30"/>
      <c r="C47" s="30"/>
      <c r="D47" s="31"/>
      <c r="E47" s="32"/>
      <c r="F47" s="19"/>
    </row>
    <row r="48" spans="1:6" x14ac:dyDescent="0.25">
      <c r="A48" s="33" t="s">
        <v>12</v>
      </c>
      <c r="B48" s="34"/>
      <c r="C48" s="34" t="s">
        <v>39</v>
      </c>
      <c r="D48" s="35"/>
      <c r="E48" s="36" t="s">
        <v>49</v>
      </c>
      <c r="F48" s="8">
        <v>105600</v>
      </c>
    </row>
    <row r="49" spans="1:8" x14ac:dyDescent="0.25">
      <c r="A49" s="37"/>
      <c r="B49" s="38"/>
      <c r="C49" s="38"/>
      <c r="D49" s="39"/>
      <c r="E49" s="40"/>
      <c r="F49" s="10"/>
    </row>
    <row r="50" spans="1:8" ht="15.75" thickBot="1" x14ac:dyDescent="0.3">
      <c r="A50" s="41" t="s">
        <v>13</v>
      </c>
      <c r="B50" s="42"/>
      <c r="C50" s="42"/>
      <c r="D50" s="43"/>
      <c r="E50" s="44"/>
      <c r="F50" s="9">
        <v>8000</v>
      </c>
    </row>
    <row r="51" spans="1:8" x14ac:dyDescent="0.25">
      <c r="A51" s="24" t="s">
        <v>48</v>
      </c>
      <c r="B51" s="25"/>
      <c r="C51" s="25"/>
      <c r="D51" s="25"/>
      <c r="E51" s="26"/>
      <c r="F51" s="58">
        <f>F45+F48+F50</f>
        <v>295898</v>
      </c>
    </row>
    <row r="52" spans="1:8" ht="15.75" thickBot="1" x14ac:dyDescent="0.3">
      <c r="A52" s="45"/>
      <c r="B52" s="28"/>
      <c r="C52" s="28"/>
      <c r="D52" s="28"/>
      <c r="E52" s="29"/>
      <c r="F52" s="59"/>
    </row>
    <row r="53" spans="1:8" x14ac:dyDescent="0.25">
      <c r="A53" s="24" t="s">
        <v>8</v>
      </c>
      <c r="B53" s="25"/>
      <c r="C53" s="25"/>
      <c r="D53" s="25" t="s">
        <v>54</v>
      </c>
      <c r="E53" s="47">
        <f>F51*21%</f>
        <v>62138.579999999994</v>
      </c>
      <c r="F53" s="73">
        <f>F51+E53</f>
        <v>358036.58</v>
      </c>
    </row>
    <row r="54" spans="1:8" ht="15.75" thickBot="1" x14ac:dyDescent="0.3">
      <c r="A54" s="46"/>
      <c r="B54" s="28"/>
      <c r="C54" s="28"/>
      <c r="D54" s="28"/>
      <c r="E54" s="29"/>
      <c r="F54" s="74"/>
    </row>
    <row r="56" spans="1:8" x14ac:dyDescent="0.25">
      <c r="A56" s="7"/>
      <c r="B56" s="7"/>
      <c r="C56" s="7"/>
      <c r="D56" s="7"/>
      <c r="E56" s="7"/>
      <c r="F56" s="7"/>
    </row>
    <row r="57" spans="1:8" x14ac:dyDescent="0.25">
      <c r="A57" s="49"/>
      <c r="B57" s="49"/>
      <c r="C57" s="7"/>
      <c r="D57" s="7"/>
      <c r="E57" s="7"/>
      <c r="F57" s="7"/>
    </row>
    <row r="58" spans="1:8" ht="18.75" x14ac:dyDescent="0.3">
      <c r="A58" s="50"/>
      <c r="B58" s="51"/>
      <c r="G58" s="7"/>
      <c r="H58" s="7"/>
    </row>
    <row r="59" spans="1:8" s="7" customFormat="1" x14ac:dyDescent="0.25">
      <c r="A59" s="51"/>
      <c r="B59" s="51"/>
      <c r="C59"/>
      <c r="D59"/>
      <c r="E59"/>
      <c r="F59"/>
      <c r="G59"/>
      <c r="H59"/>
    </row>
    <row r="60" spans="1:8" x14ac:dyDescent="0.25">
      <c r="A60" s="51"/>
      <c r="B60" s="51"/>
    </row>
    <row r="68" spans="1:6" x14ac:dyDescent="0.25">
      <c r="A68" s="13"/>
      <c r="F68" s="48"/>
    </row>
  </sheetData>
  <mergeCells count="44">
    <mergeCell ref="A41:C41"/>
    <mergeCell ref="A34:C34"/>
    <mergeCell ref="A35:C35"/>
    <mergeCell ref="A36:C36"/>
    <mergeCell ref="A37:C37"/>
    <mergeCell ref="A38:C38"/>
    <mergeCell ref="A1:F1"/>
    <mergeCell ref="B2:F2"/>
    <mergeCell ref="B3:F3"/>
    <mergeCell ref="A4:A5"/>
    <mergeCell ref="B4:F4"/>
    <mergeCell ref="B5:F5"/>
    <mergeCell ref="F53:F54"/>
    <mergeCell ref="F45:F46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6:F6"/>
    <mergeCell ref="A7:F7"/>
    <mergeCell ref="A8:F8"/>
    <mergeCell ref="A9:F9"/>
    <mergeCell ref="F51:F52"/>
    <mergeCell ref="A33:C33"/>
    <mergeCell ref="A13:F13"/>
    <mergeCell ref="A15:C15"/>
    <mergeCell ref="A16:C16"/>
    <mergeCell ref="A17:C17"/>
    <mergeCell ref="A18:C18"/>
    <mergeCell ref="A14:D14"/>
    <mergeCell ref="A11:F11"/>
    <mergeCell ref="A12:F12"/>
    <mergeCell ref="A39:C39"/>
    <mergeCell ref="A40:C40"/>
  </mergeCells>
  <pageMargins left="0.7" right="0.7" top="0.78740157499999996" bottom="0.78740157499999996" header="0.3" footer="0.3"/>
  <pageSetup paperSize="9" scale="73" orientation="portrait" r:id="rId1"/>
  <colBreaks count="1" manualBreakCount="1">
    <brk id="6" max="1048575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3</vt:i4>
      </vt:variant>
      <vt:variant>
        <vt:lpstr>Pojmenované oblasti</vt:lpstr>
      </vt:variant>
      <vt:variant>
        <vt:i4>1</vt:i4>
      </vt:variant>
    </vt:vector>
  </HeadingPairs>
  <TitlesOfParts>
    <vt:vector size="4" baseType="lpstr">
      <vt:lpstr>List1</vt:lpstr>
      <vt:lpstr>List2</vt:lpstr>
      <vt:lpstr>List3</vt:lpstr>
      <vt:lpstr>List1!Print_Area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</dc:creator>
  <cp:lastModifiedBy>Staňková Lenka</cp:lastModifiedBy>
  <cp:lastPrinted>2023-07-19T06:29:41Z</cp:lastPrinted>
  <dcterms:created xsi:type="dcterms:W3CDTF">2013-12-03T22:06:53Z</dcterms:created>
  <dcterms:modified xsi:type="dcterms:W3CDTF">2023-09-07T06:21:02Z</dcterms:modified>
</cp:coreProperties>
</file>